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170" yWindow="1170" windowWidth="23280" windowHeight="13200" tabRatio="599" firstSheet="1" activeTab="5"/>
  </bookViews>
  <sheets>
    <sheet name="Gl L" sheetId="19" state="hidden" r:id="rId1"/>
    <sheet name="Om" sheetId="101" r:id="rId2"/>
    <sheet name="Oppdat" sheetId="102" r:id="rId3"/>
    <sheet name="Serier" sheetId="103" r:id="rId4"/>
    <sheet name="K 1949" sheetId="64" r:id="rId5"/>
    <sheet name="K 1955" sheetId="100" r:id="rId6"/>
  </sheets>
  <definedNames>
    <definedName name="_xlnm._FilterDatabase" localSheetId="4" hidden="1">'K 1949'!$B$1:$P$58</definedName>
    <definedName name="_xlnm._FilterDatabase" localSheetId="5" hidden="1">'K 1955'!$B$1:$P$16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9" i="100"/>
  <c r="A20" s="1"/>
  <c r="A21" s="1"/>
  <c r="E60" i="64"/>
  <c r="D2" i="103" s="1"/>
  <c r="C45" i="64"/>
  <c r="C44"/>
  <c r="A3"/>
  <c r="A4" s="1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3" i="100"/>
  <c r="A4" s="1"/>
  <c r="A5" s="1"/>
  <c r="A6" s="1"/>
  <c r="A7" s="1"/>
  <c r="A8" s="1"/>
  <c r="E23"/>
  <c r="D3" i="103" s="1"/>
  <c r="A29" i="64" l="1"/>
  <c r="A30" s="1"/>
  <c r="A31" s="1"/>
  <c r="A32" s="1"/>
  <c r="A33" s="1"/>
  <c r="A34" s="1"/>
  <c r="A35" s="1"/>
  <c r="A36" s="1"/>
  <c r="A37" s="1"/>
  <c r="A38" s="1"/>
  <c r="A9" i="100"/>
  <c r="A10" s="1"/>
  <c r="A11" s="1"/>
  <c r="A12" s="1"/>
  <c r="A13" s="1"/>
  <c r="A14" s="1"/>
  <c r="A15" s="1"/>
  <c r="A16" s="1"/>
  <c r="A17" s="1"/>
  <c r="A18" s="1"/>
  <c r="A39" i="64" l="1"/>
  <c r="C39"/>
  <c r="C15" i="100"/>
  <c r="C16"/>
  <c r="A40" i="64" l="1"/>
  <c r="C38"/>
  <c r="D5" i="103"/>
  <c r="D7" i="102" s="1"/>
  <c r="A41" i="64" l="1"/>
  <c r="C41"/>
  <c r="D1" i="19"/>
  <c r="E1" s="1"/>
  <c r="F1" s="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  <c r="A42" i="64" l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C40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Serier</t>
        </r>
      </text>
    </comment>
  </commentList>
</comments>
</file>

<file path=xl/comments2.xml><?xml version="1.0" encoding="utf-8"?>
<comments xmlns="http://schemas.openxmlformats.org/spreadsheetml/2006/main">
  <authors>
    <author>Bruker</author>
  </authors>
  <commentList>
    <comment ref="O58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Santalmisjonen. Holbergsgt. 23, Oslo</t>
        </r>
      </text>
    </comment>
  </commentList>
</comments>
</file>

<file path=xl/comments3.xml><?xml version="1.0" encoding="utf-8"?>
<comments xmlns="http://schemas.openxmlformats.org/spreadsheetml/2006/main">
  <authors>
    <author>Bruker</author>
  </authors>
  <commentList>
    <comment ref="L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Er "Foto: Ernst Schwitters. A. R. P. S. nevnt på kortet eller ikke</t>
        </r>
      </text>
    </comment>
  </commentList>
</comments>
</file>

<file path=xl/sharedStrings.xml><?xml version="1.0" encoding="utf-8"?>
<sst xmlns="http://schemas.openxmlformats.org/spreadsheetml/2006/main" count="1150" uniqueCount="302">
  <si>
    <t>Antall</t>
  </si>
  <si>
    <t>Glamour mankolister</t>
  </si>
  <si>
    <t>American girl</t>
  </si>
  <si>
    <t>Spring song, Anticipating, A passing shadow, Little lady Demure, A mischiefmaker, Yesterday</t>
  </si>
  <si>
    <t>Er dette manglende 101-ere?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</si>
  <si>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</si>
  <si>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</si>
  <si>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</si>
  <si>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</si>
  <si>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</si>
  <si>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An old song, Lost?, The bride, The debutant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</si>
  <si>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</si>
  <si>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</si>
  <si>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</si>
  <si>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</si>
  <si>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</si>
  <si>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</si>
  <si>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</si>
  <si>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t>Finnes i flere ulike motiv 40-45 og 50-55</t>
  </si>
  <si>
    <t>602 A Christmas him, 604 Snow birds, 605 A Christmas belle</t>
  </si>
  <si>
    <t>Tomorrow, Winter whispers</t>
  </si>
  <si>
    <t>Antatt utg.år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</si>
  <si>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</si>
  <si>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</si>
  <si>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</si>
  <si>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Samler kun Reinthal &amp; Newman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</si>
  <si>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</si>
  <si>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Harrison Fisher - MANGLER</t>
  </si>
  <si>
    <t>Philip Boileau- MANGLER</t>
  </si>
  <si>
    <t>A modern eve, Taking toll, You will marry a dark man, The fudge party</t>
  </si>
  <si>
    <t xml:space="preserve">Har: 123 - mangler 15 og har 10 Posters </t>
  </si>
  <si>
    <t>Har: 26</t>
  </si>
  <si>
    <t>Mangler 31 (basert på katalog)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</si>
  <si>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</si>
  <si>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</si>
  <si>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</si>
  <si>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</si>
  <si>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</si>
  <si>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American beauties, A fair driver, A study hour, A thorougbread (107?), Over the tea cup, Those bewitching eyes (107?)</t>
  </si>
  <si>
    <t xml:space="preserve">Fidler sisters </t>
  </si>
  <si>
    <t>Military Ladies series</t>
  </si>
  <si>
    <t>981 USA, 982 Serbia, 983 Belgium, 984 France, 985 Italy, 987 Great Britain - USD 12-16</t>
  </si>
  <si>
    <t>Format</t>
  </si>
  <si>
    <t>Ant</t>
  </si>
  <si>
    <t>S</t>
  </si>
  <si>
    <t>Type</t>
  </si>
  <si>
    <t>G</t>
  </si>
  <si>
    <t>Brukt år</t>
  </si>
  <si>
    <t>L</t>
  </si>
  <si>
    <t>229 Lovingly yours, 230 Be with you in a minute, 363 A bit of tea and gossip, 365 For the wedding chest</t>
  </si>
  <si>
    <t>Unr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</si>
  <si>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</si>
  <si>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</si>
  <si>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</si>
  <si>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Wanted, an answer</t>
  </si>
  <si>
    <t>Kortnr</t>
  </si>
  <si>
    <t>2090 Well protected, 2091 Sketching, 2092 Ready and waiting, 2093 The parasol, 2095 Mary, 2096 Refreshments, 2097 Isn't he sweet?</t>
  </si>
  <si>
    <t>Ramme</t>
  </si>
  <si>
    <t>J</t>
  </si>
  <si>
    <t>SF</t>
  </si>
  <si>
    <t>Oslo. Rådhuset</t>
  </si>
  <si>
    <t>Bergen. Bryggen</t>
  </si>
  <si>
    <t>Kortforlaget</t>
  </si>
  <si>
    <t>Nr. 64</t>
  </si>
  <si>
    <t>Matt/Glans</t>
  </si>
  <si>
    <t>M</t>
  </si>
  <si>
    <t>Barnetoget - 17.mai. (Oslo)</t>
  </si>
  <si>
    <t>Nr. 160</t>
  </si>
  <si>
    <t>Offsettrykk: Dreyer, Stvgr.</t>
  </si>
  <si>
    <t>Dreyer, Stavanger</t>
  </si>
  <si>
    <t>Bergen: Torvalmenningen, kveld</t>
  </si>
  <si>
    <t>Nr. 161</t>
  </si>
  <si>
    <t>Nr. 162</t>
  </si>
  <si>
    <t>Nr. 163</t>
  </si>
  <si>
    <t>Nr. 165</t>
  </si>
  <si>
    <t>Bergen. Skivebakken</t>
  </si>
  <si>
    <t>Trollhaugen, Hop</t>
  </si>
  <si>
    <t>Gamlehaugen, Fjøsanger</t>
  </si>
  <si>
    <t>Nr. 155</t>
  </si>
  <si>
    <t>Bergen. Gammelt og nytt (Engen)</t>
  </si>
  <si>
    <t>Nr. 159</t>
  </si>
  <si>
    <t>Bergen. Torvalmenningen</t>
  </si>
  <si>
    <t>Nr. 164</t>
  </si>
  <si>
    <t>Bergen. Mariakirken</t>
  </si>
  <si>
    <t>Nr. 156</t>
  </si>
  <si>
    <t>Nr. 60</t>
  </si>
  <si>
    <t>Karl Johan - 17.mai</t>
  </si>
  <si>
    <t>Bergen. Byparken med Vestlandske Kunstindustrimuseum</t>
  </si>
  <si>
    <t>Nr. 158</t>
  </si>
  <si>
    <t>Bergen. Chr. Michelsens statuen</t>
  </si>
  <si>
    <t>Blindern - universitetet</t>
  </si>
  <si>
    <t>Nr. 53</t>
  </si>
  <si>
    <t>Nr. 66</t>
  </si>
  <si>
    <t>Nr. 69</t>
  </si>
  <si>
    <t>Vigelandsfontenen, Frognerparken</t>
  </si>
  <si>
    <t>Frognerseteren Hovedrestauranten</t>
  </si>
  <si>
    <t>Nr. 92</t>
  </si>
  <si>
    <t>Oslo Rådhus</t>
  </si>
  <si>
    <t>Nr. 154</t>
  </si>
  <si>
    <t>Bergen. Tinghuset</t>
  </si>
  <si>
    <t>Nr. 54</t>
  </si>
  <si>
    <t>Sjømannsskolen. Ekeberg</t>
  </si>
  <si>
    <t>Fargefotografi: Ernst Schwitters A.R.P.S</t>
  </si>
  <si>
    <t>Nr. 52</t>
  </si>
  <si>
    <t>Kringkastingshuset</t>
  </si>
  <si>
    <t>Nr. 57</t>
  </si>
  <si>
    <t>Deichmanske Bibliotek</t>
  </si>
  <si>
    <t>Nr. 58</t>
  </si>
  <si>
    <t>Nationaltheatret</t>
  </si>
  <si>
    <t>Universitetet</t>
  </si>
  <si>
    <t>Nr. 59</t>
  </si>
  <si>
    <t>Nr. 61</t>
  </si>
  <si>
    <t>Rådhuset fra havna</t>
  </si>
  <si>
    <t>Nr. 65</t>
  </si>
  <si>
    <t>Monolitten Vigelandsanlegget</t>
  </si>
  <si>
    <t>Nr. 73</t>
  </si>
  <si>
    <t>Stortinget</t>
  </si>
  <si>
    <t>Nr. 75</t>
  </si>
  <si>
    <t>Utsikt fra Folketeaterbygningen</t>
  </si>
  <si>
    <t>Nr. 78</t>
  </si>
  <si>
    <t>Fra Ingierstrand Bad</t>
  </si>
  <si>
    <t>Nr. 83</t>
  </si>
  <si>
    <t>Nr. 85</t>
  </si>
  <si>
    <t xml:space="preserve">Vigelandsfontenen </t>
  </si>
  <si>
    <t>Nr. 151</t>
  </si>
  <si>
    <t>Bergen. Stadsporten</t>
  </si>
  <si>
    <t>Nr. 70</t>
  </si>
  <si>
    <t>Skimuseet, Frognerseteren</t>
  </si>
  <si>
    <t>Nr. 67</t>
  </si>
  <si>
    <t>Frognerdammen</t>
  </si>
  <si>
    <t>Kristne barn i Santalistan</t>
  </si>
  <si>
    <t>Kilde</t>
  </si>
  <si>
    <t>GB</t>
  </si>
  <si>
    <t>Nr. 157</t>
  </si>
  <si>
    <t>Bergen. Ole Bulls Plass</t>
  </si>
  <si>
    <t>Nr. 91</t>
  </si>
  <si>
    <t>Pipervika (Oslo sjøfront)</t>
  </si>
  <si>
    <t>Nr. 93</t>
  </si>
  <si>
    <t>Karl Johans gate</t>
  </si>
  <si>
    <t>Nr. 88</t>
  </si>
  <si>
    <t>Oslofjorden fra Kraghstøtten</t>
  </si>
  <si>
    <t>Nr. 56</t>
  </si>
  <si>
    <t>Nr. 55</t>
  </si>
  <si>
    <t>Akershus fra Pipervika</t>
  </si>
  <si>
    <t>Eneret A/S Kortforlaget</t>
  </si>
  <si>
    <t>Nr. 114</t>
  </si>
  <si>
    <t>Oslo. Hotel Viking</t>
  </si>
  <si>
    <t>Oslo. Fra Akershus</t>
  </si>
  <si>
    <t>Nr. 107</t>
  </si>
  <si>
    <t>Nr. 108</t>
  </si>
  <si>
    <t>Nr. 104</t>
  </si>
  <si>
    <t>Oslo. Stortingsgaten</t>
  </si>
  <si>
    <t>Nr. 51</t>
  </si>
  <si>
    <t>Nr. 111</t>
  </si>
  <si>
    <t>Nr. 115</t>
  </si>
  <si>
    <t>Riflet</t>
  </si>
  <si>
    <t>Nr. 63</t>
  </si>
  <si>
    <t>Nr. 72</t>
  </si>
  <si>
    <t>Nr. 74</t>
  </si>
  <si>
    <t>Nr. 76</t>
  </si>
  <si>
    <t>Nr. 80</t>
  </si>
  <si>
    <t>Nr. 86</t>
  </si>
  <si>
    <t>Oslo. Vigelandsanlegget</t>
  </si>
  <si>
    <t>Foran slottsbalkongen 17.mai</t>
  </si>
  <si>
    <t>Solplassen, Oslo</t>
  </si>
  <si>
    <t>Østbanestasjonen</t>
  </si>
  <si>
    <t>(trykk ikke nevnt på kortet)</t>
  </si>
  <si>
    <t>Stortinget med Oslo Domkirke</t>
  </si>
  <si>
    <t>Fra Maridalen</t>
  </si>
  <si>
    <t>Oslo. Pipervika</t>
  </si>
  <si>
    <t>Foto: Ernst Schwitters A.R.P.S</t>
  </si>
  <si>
    <t>OA</t>
  </si>
  <si>
    <t>Vigelandsmuseet</t>
  </si>
  <si>
    <t>MB</t>
  </si>
  <si>
    <t>Utgiver</t>
  </si>
  <si>
    <t>Beskrivelse</t>
  </si>
  <si>
    <t>Hva skal oppdateres</t>
  </si>
  <si>
    <t>Felter</t>
  </si>
  <si>
    <t>Kun data vi kjenner. F.eks kjenner vi ikke data for korrekt tittel, legg denne i kursiv - som en beskrivelse</t>
  </si>
  <si>
    <t>Tilsvarende for utgiverdata på baksiden</t>
  </si>
  <si>
    <t>Kobling til online-kopi</t>
  </si>
  <si>
    <t>Oslo. Nationalteateret</t>
  </si>
  <si>
    <t>Nr. 119</t>
  </si>
  <si>
    <t>Oslo. Stortorget</t>
  </si>
  <si>
    <t>Nr. 113</t>
  </si>
  <si>
    <t>Nr. 117</t>
  </si>
  <si>
    <t>Oslo. Monolitten, Vigelandsanlegget</t>
  </si>
  <si>
    <t>Nr. 112</t>
  </si>
  <si>
    <t>Lik</t>
  </si>
  <si>
    <t>Nr. 153</t>
  </si>
  <si>
    <t>Bergen. Sentrum og havn</t>
  </si>
  <si>
    <t>Fargefoto Blaha</t>
  </si>
  <si>
    <t>Nr. 109</t>
  </si>
  <si>
    <t>Hagen &amp; Kornmann</t>
  </si>
  <si>
    <t>Nr. 81</t>
  </si>
  <si>
    <t>Oslo fra Grefsenåsen</t>
  </si>
  <si>
    <t>Enerett: A/S Kortforlaget</t>
  </si>
  <si>
    <t>Dato</t>
  </si>
  <si>
    <t>Nr. 62</t>
  </si>
  <si>
    <t>"Kongen" og "Dronningen". Oslo</t>
  </si>
  <si>
    <t>Nr. 103</t>
  </si>
  <si>
    <t>Akershus. Akershus Castle. Oslo</t>
  </si>
  <si>
    <t>Initialer</t>
  </si>
  <si>
    <t xml:space="preserve">Hvilke serier </t>
  </si>
  <si>
    <t>Bidragsyter - init.</t>
  </si>
  <si>
    <t>Bidragsyter - navn</t>
  </si>
  <si>
    <t>GiBud</t>
  </si>
  <si>
    <t>Magne Botnedal</t>
  </si>
  <si>
    <t>Odd Arnestad</t>
  </si>
  <si>
    <t>Fliker</t>
  </si>
  <si>
    <t>POV</t>
  </si>
  <si>
    <t>Per Otto Vold</t>
  </si>
  <si>
    <t>Om</t>
  </si>
  <si>
    <t>Om regnearket, hva som skal oppdateres, hvem har oppdatert etc</t>
  </si>
  <si>
    <t>VF</t>
  </si>
  <si>
    <t>Vidar Flesland</t>
  </si>
  <si>
    <t>Oppdat</t>
  </si>
  <si>
    <t>Hva er oppdatert, av hvem og antall registreringer (kobles mot tall fra Serier)</t>
  </si>
  <si>
    <t>Merk "Kortnr" og "Kilde" med gult - for lettere å se hva som har blitt endret</t>
  </si>
  <si>
    <t>Koble mot Tekst-kolonnen</t>
  </si>
  <si>
    <t>Beskrivelser</t>
  </si>
  <si>
    <t>Regler</t>
  </si>
  <si>
    <t>Oppdateres av den som oppdaterer, når det gjøres endringer i registreringer</t>
  </si>
  <si>
    <t>Feltet "Lik"</t>
  </si>
  <si>
    <t>Hvis like motiver i samme flik, koble disse vha = til aktuell linje - begge veier</t>
  </si>
  <si>
    <t>Forslag</t>
  </si>
  <si>
    <t>Reg. av</t>
  </si>
  <si>
    <t>Hvilke(n) serie(r) er oppdatert</t>
  </si>
  <si>
    <t>Totalt ant. registrert</t>
  </si>
  <si>
    <t>Serie</t>
  </si>
  <si>
    <t>Ant. Periode</t>
  </si>
  <si>
    <t>Laveste nr</t>
  </si>
  <si>
    <t>Høyeste nr</t>
  </si>
  <si>
    <t>Utgiverdata</t>
  </si>
  <si>
    <t>Kommentar</t>
  </si>
  <si>
    <t>Nr. 302</t>
  </si>
  <si>
    <t>Nr. 332</t>
  </si>
  <si>
    <t>Storformat-serie
Utgiver</t>
  </si>
  <si>
    <t>Småformat-serie
Utgiver</t>
  </si>
  <si>
    <t>Fargeserier fra 1949 til 1955 fra Oslo og Bergen</t>
  </si>
  <si>
    <t>Oppdatert begge serier</t>
  </si>
  <si>
    <t>Santalmisjonen</t>
  </si>
  <si>
    <t>Samme design, så samme produsent?</t>
  </si>
  <si>
    <t>K 1949</t>
  </si>
  <si>
    <t>1949-1950</t>
  </si>
  <si>
    <t>K 1955</t>
  </si>
  <si>
    <t>A.s. Kortforlaget Oslo</t>
  </si>
  <si>
    <t>A/S Kortforlaget</t>
  </si>
  <si>
    <t>Småformat, matt/glanset overflate 9 x 14</t>
  </si>
  <si>
    <t>Storformat, glanset, riflete kanter, hvit ramme</t>
  </si>
  <si>
    <t>Motiver fra Oslo og Bergen</t>
  </si>
  <si>
    <t xml:space="preserve">Motiver fra Oslo  </t>
  </si>
  <si>
    <t>Gult blir også benyttet for tomme felter</t>
  </si>
  <si>
    <t>Totalt antall registrert</t>
  </si>
  <si>
    <t>Når tekster utover registrering endres, merkes endringene med gul bakgrunn</t>
  </si>
  <si>
    <t>Legg inn dine initialer, evt en nettbasert kilde. Siste som oppdaterer legger inn sine initialer</t>
  </si>
  <si>
    <t>Seriene er registrert i flikene: K 1949 og K 1955, beskrevet i Serier</t>
  </si>
  <si>
    <t>Ingen</t>
  </si>
  <si>
    <t>Nr. 101</t>
  </si>
  <si>
    <t>Nr. 110</t>
  </si>
  <si>
    <t>Nr. 120</t>
  </si>
  <si>
    <t>Oslo. Karl Johan - 17.mai</t>
  </si>
  <si>
    <t>Oslo. Holmenkollbakken</t>
  </si>
  <si>
    <t xml:space="preserve">Hagen &amp; Kornmann </t>
  </si>
  <si>
    <t>Schwitter</t>
  </si>
  <si>
    <t>N</t>
  </si>
  <si>
    <t>10 x 15</t>
  </si>
  <si>
    <t>10,5 x 15</t>
  </si>
  <si>
    <t>Østre Havneområde</t>
  </si>
  <si>
    <t>Nr. 71</t>
  </si>
  <si>
    <t>Marienlyst, Kirkeveien, Oslo</t>
  </si>
  <si>
    <t>Nr. 87</t>
  </si>
  <si>
    <t>For K 1955 er nytt felt lagt inn "Schwitters" - se merknad. 
Nytt felt for "Format", da noen av kortene er 10 x 15 og andre 10,5 x 15. Tatt bort duplikater (for dem med like data i alle felt)</t>
  </si>
  <si>
    <t>Nr. 84</t>
  </si>
  <si>
    <t>Fra Vigelandsanlegget</t>
  </si>
  <si>
    <t>Kongeskipet "Norge"</t>
  </si>
  <si>
    <t>Nr. 89</t>
  </si>
  <si>
    <t>K 1949: Lagt til noen uregistrerte kort. K 1955: Lagt til linker til mine kort.</t>
  </si>
  <si>
    <t>Nr. 102</t>
  </si>
  <si>
    <t>Nr. 105</t>
  </si>
  <si>
    <t>Nr. 106</t>
  </si>
  <si>
    <t>Oslo. Karl Johan</t>
  </si>
  <si>
    <t>Oslo. Grand Hotel</t>
  </si>
  <si>
    <t>Lagt inn 3 nye K 1955-kort</t>
  </si>
  <si>
    <t>Sist oppdatert:19.09.24 - MB
Tekst</t>
  </si>
  <si>
    <t>Foto: Ernst Schwitters, A.R.P.S</t>
  </si>
  <si>
    <t xml:space="preserve">Oslo. Slottet </t>
  </si>
  <si>
    <t>Fotograf</t>
  </si>
  <si>
    <t>Trykkeri</t>
  </si>
  <si>
    <t xml:space="preserve">Oslo. Pipervika </t>
  </si>
  <si>
    <t>Sist oppdatert: 19.09.24 MB
Tekst</t>
  </si>
  <si>
    <t>Trefoldighetskirken</t>
  </si>
  <si>
    <t>Nr. 77</t>
  </si>
  <si>
    <t>Fargefoto: Ernst Schwitters, A.R.P.S</t>
  </si>
  <si>
    <t>Matt</t>
  </si>
  <si>
    <t>Glans</t>
  </si>
  <si>
    <t>Vigelandsporten, Frognerparken</t>
  </si>
  <si>
    <t>Enerett: A/S Kortforlaget, Oslo</t>
  </si>
  <si>
    <t>Sortert Utgiverdata, Trykkeri og Fotograf + 1 nytt og 1 merge</t>
  </si>
  <si>
    <t>Nr. 118</t>
  </si>
  <si>
    <t>Oslo. Frognerbadet</t>
  </si>
  <si>
    <t>Lagt inn 1 nytt K 1955-kort (118)</t>
  </si>
</sst>
</file>

<file path=xl/styles.xml><?xml version="1.0" encoding="utf-8"?>
<styleSheet xmlns="http://schemas.openxmlformats.org/spreadsheetml/2006/main">
  <numFmts count="1">
    <numFmt numFmtId="164" formatCode="dd/mm/yy;@"/>
  </numFmts>
  <fonts count="12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u/>
      <sz val="9"/>
      <color theme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87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3" fillId="0" borderId="0" xfId="0" applyFont="1" applyAlignment="1">
      <alignment wrapText="1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0" fontId="7" fillId="0" borderId="0" xfId="0" applyFont="1" applyAlignment="1">
      <alignment horizontal="center"/>
    </xf>
    <xf numFmtId="1" fontId="3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/>
    <xf numFmtId="0" fontId="9" fillId="0" borderId="0" xfId="1" applyFont="1" applyAlignment="1" applyProtection="1">
      <alignment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textRotation="90"/>
    </xf>
    <xf numFmtId="49" fontId="2" fillId="2" borderId="3" xfId="0" applyNumberFormat="1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textRotation="90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1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49" fontId="4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" fontId="4" fillId="0" borderId="0" xfId="0" applyNumberFormat="1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3" fillId="3" borderId="0" xfId="0" applyFont="1" applyFill="1" applyAlignment="1">
      <alignment horizontal="center"/>
    </xf>
    <xf numFmtId="164" fontId="0" fillId="3" borderId="0" xfId="0" applyNumberFormat="1" applyFill="1" applyAlignment="1">
      <alignment horizontal="center" vertical="center"/>
    </xf>
    <xf numFmtId="0" fontId="0" fillId="3" borderId="0" xfId="0" applyFill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/>
    </xf>
    <xf numFmtId="0" fontId="3" fillId="3" borderId="0" xfId="0" applyFont="1" applyFill="1"/>
    <xf numFmtId="49" fontId="3" fillId="3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left"/>
    </xf>
    <xf numFmtId="164" fontId="0" fillId="0" borderId="0" xfId="0" applyNumberForma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0" fillId="0" borderId="0" xfId="0" applyFill="1" applyAlignment="1">
      <alignment horizont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 wrapText="1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</cellXfs>
  <cellStyles count="2">
    <cellStyle name="Hyperkobling" xfId="1" builtinId="8"/>
    <cellStyle name="Normal" xfId="0" builtinId="0"/>
  </cellStyles>
  <dxfs count="0"/>
  <tableStyles count="0" defaultTableStyle="TableStyleMedium9" defaultPivotStyle="PivotStyleLight16"/>
  <colors>
    <mruColors>
      <color rgb="FFFFFF66"/>
      <color rgb="FF66FFFF"/>
      <color rgb="FFFFCCFF"/>
      <color rgb="FFCCFFCC"/>
      <color rgb="FF99FF66"/>
      <color rgb="FF66FF33"/>
      <color rgb="FF66FF66"/>
      <color rgb="FF99FFCC"/>
      <color rgb="FFFF99FF"/>
      <color rgb="FFF7F7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db.oarnestadcollection.com/F_Scans/18817.jpg" TargetMode="External"/><Relationship Id="rId4" Type="http://schemas.openxmlformats.org/officeDocument/2006/relationships/comments" Target="../comments2.xm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db.oarnestadcollection.com/F_Scans/17796.jpg" TargetMode="External"/><Relationship Id="rId13" Type="http://schemas.openxmlformats.org/officeDocument/2006/relationships/vmlDrawing" Target="../drawings/vmlDrawing3.vml"/><Relationship Id="rId3" Type="http://schemas.openxmlformats.org/officeDocument/2006/relationships/hyperlink" Target="https://gibud.no/Auction/APViewItem.asp?ID=4705471" TargetMode="External"/><Relationship Id="rId7" Type="http://schemas.openxmlformats.org/officeDocument/2006/relationships/hyperlink" Target="http://db.oarnestadcollection.com/F_Scans/19297.jpg" TargetMode="External"/><Relationship Id="rId12" Type="http://schemas.openxmlformats.org/officeDocument/2006/relationships/printerSettings" Target="../printerSettings/printerSettings3.bin"/><Relationship Id="rId2" Type="http://schemas.openxmlformats.org/officeDocument/2006/relationships/hyperlink" Target="https://db.oarnestadcollection.com/F_Scans/18859.jpg" TargetMode="External"/><Relationship Id="rId1" Type="http://schemas.openxmlformats.org/officeDocument/2006/relationships/hyperlink" Target="https://db.oarnestadcollection.com/F_Scans/18858.jpg" TargetMode="External"/><Relationship Id="rId6" Type="http://schemas.openxmlformats.org/officeDocument/2006/relationships/hyperlink" Target="http://db.oarnestadcollection.com/F_Scans/19162.jpg" TargetMode="External"/><Relationship Id="rId11" Type="http://schemas.openxmlformats.org/officeDocument/2006/relationships/hyperlink" Target="https://db.oarnestadcollection.com/F_Scans/21706.jpg" TargetMode="External"/><Relationship Id="rId5" Type="http://schemas.openxmlformats.org/officeDocument/2006/relationships/hyperlink" Target="http://db.oarnestadcollection.com/F_Scans/16922.jpg" TargetMode="External"/><Relationship Id="rId10" Type="http://schemas.openxmlformats.org/officeDocument/2006/relationships/hyperlink" Target="https://db.oarnestadcollection.com/F_Scans/15535.jpg" TargetMode="External"/><Relationship Id="rId4" Type="http://schemas.openxmlformats.org/officeDocument/2006/relationships/hyperlink" Target="http://db.oarnestadcollection.com/F_Scans/19191.jpg" TargetMode="External"/><Relationship Id="rId9" Type="http://schemas.openxmlformats.org/officeDocument/2006/relationships/hyperlink" Target="https://db.oarnestadcollection.com/F_Scans/19167.jpg" TargetMode="External"/><Relationship Id="rId1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2">
    <pageSetUpPr fitToPage="1"/>
  </sheetPr>
  <dimension ref="A1:AB74"/>
  <sheetViews>
    <sheetView zoomScale="105" workbookViewId="0">
      <selection activeCell="AA8" sqref="AA8"/>
    </sheetView>
  </sheetViews>
  <sheetFormatPr baseColWidth="10" defaultColWidth="11.42578125" defaultRowHeight="12"/>
  <cols>
    <col min="1" max="1" width="3" style="1" customWidth="1"/>
    <col min="2" max="2" width="28.28515625" style="3" customWidth="1"/>
    <col min="3" max="3" width="4" style="1" customWidth="1"/>
    <col min="4" max="4" width="4" style="3" customWidth="1"/>
    <col min="5" max="5" width="4" style="4" customWidth="1"/>
    <col min="6" max="6" width="4" style="7" customWidth="1"/>
    <col min="7" max="9" width="4" style="4" customWidth="1"/>
    <col min="10" max="10" width="4.7109375" style="4" customWidth="1"/>
    <col min="11" max="11" width="4.5703125" style="6" customWidth="1"/>
    <col min="12" max="19" width="4" style="3" customWidth="1"/>
    <col min="20" max="22" width="4.7109375" style="3" customWidth="1"/>
    <col min="23" max="23" width="4.85546875" style="3" customWidth="1"/>
    <col min="24" max="24" width="4.7109375" style="3" customWidth="1"/>
    <col min="25" max="26" width="4.5703125" style="3" customWidth="1"/>
    <col min="27" max="27" width="32.7109375" style="3" customWidth="1"/>
    <col min="28" max="28" width="10.5703125" style="3" customWidth="1"/>
    <col min="29" max="29" width="34.28515625" style="3" customWidth="1"/>
    <col min="30" max="16384" width="11.42578125" style="3"/>
  </cols>
  <sheetData>
    <row r="1" spans="1:27">
      <c r="A1" s="10"/>
      <c r="B1" s="2" t="s">
        <v>1</v>
      </c>
      <c r="C1" s="10">
        <v>1</v>
      </c>
      <c r="D1" s="10">
        <f>C1+1</f>
        <v>2</v>
      </c>
      <c r="E1" s="10">
        <f t="shared" ref="E1:Z1" si="0">D1+1</f>
        <v>3</v>
      </c>
      <c r="F1" s="10">
        <f t="shared" si="0"/>
        <v>4</v>
      </c>
      <c r="G1" s="10">
        <f t="shared" si="0"/>
        <v>5</v>
      </c>
      <c r="H1" s="10">
        <f t="shared" si="0"/>
        <v>6</v>
      </c>
      <c r="I1" s="10">
        <f t="shared" si="0"/>
        <v>7</v>
      </c>
      <c r="J1" s="10">
        <f t="shared" si="0"/>
        <v>8</v>
      </c>
      <c r="K1" s="10">
        <f t="shared" si="0"/>
        <v>9</v>
      </c>
      <c r="L1" s="10">
        <f t="shared" si="0"/>
        <v>10</v>
      </c>
      <c r="M1" s="10">
        <f t="shared" si="0"/>
        <v>11</v>
      </c>
      <c r="N1" s="10">
        <f t="shared" si="0"/>
        <v>12</v>
      </c>
      <c r="O1" s="10">
        <f t="shared" si="0"/>
        <v>13</v>
      </c>
      <c r="P1" s="10">
        <f t="shared" si="0"/>
        <v>14</v>
      </c>
      <c r="Q1" s="10">
        <f t="shared" si="0"/>
        <v>15</v>
      </c>
      <c r="R1" s="10">
        <f t="shared" si="0"/>
        <v>16</v>
      </c>
      <c r="S1" s="10">
        <f t="shared" si="0"/>
        <v>17</v>
      </c>
      <c r="T1" s="10">
        <f t="shared" si="0"/>
        <v>18</v>
      </c>
      <c r="U1" s="10">
        <f t="shared" si="0"/>
        <v>19</v>
      </c>
      <c r="V1" s="10">
        <f t="shared" si="0"/>
        <v>20</v>
      </c>
      <c r="W1" s="10">
        <f t="shared" si="0"/>
        <v>21</v>
      </c>
      <c r="X1" s="10">
        <f t="shared" si="0"/>
        <v>22</v>
      </c>
      <c r="Y1" s="10">
        <f t="shared" si="0"/>
        <v>23</v>
      </c>
      <c r="Z1" s="10">
        <f t="shared" si="0"/>
        <v>24</v>
      </c>
      <c r="AA1" s="11" t="s">
        <v>33</v>
      </c>
    </row>
    <row r="2" spans="1:27" ht="6.75" customHeight="1">
      <c r="B2" s="24" t="s">
        <v>11</v>
      </c>
      <c r="F2" s="4"/>
      <c r="G2" s="5"/>
    </row>
    <row r="3" spans="1:27">
      <c r="B3" s="20" t="s">
        <v>39</v>
      </c>
      <c r="C3" s="4"/>
    </row>
    <row r="4" spans="1:27">
      <c r="A4" s="10"/>
      <c r="B4" s="29" t="s">
        <v>34</v>
      </c>
      <c r="C4" s="10"/>
      <c r="D4" s="4">
        <v>40</v>
      </c>
      <c r="E4" s="4">
        <v>42</v>
      </c>
      <c r="F4" s="4">
        <v>43</v>
      </c>
      <c r="G4" s="4">
        <v>44</v>
      </c>
      <c r="H4" s="4">
        <v>50</v>
      </c>
      <c r="I4" s="4">
        <v>51</v>
      </c>
      <c r="J4" s="4">
        <v>52</v>
      </c>
      <c r="K4" s="4">
        <v>53</v>
      </c>
      <c r="L4" s="4">
        <v>54</v>
      </c>
      <c r="M4" s="4">
        <v>55</v>
      </c>
      <c r="Q4" s="4" t="s">
        <v>11</v>
      </c>
      <c r="R4" s="4" t="s">
        <v>11</v>
      </c>
      <c r="S4" s="4"/>
      <c r="T4" s="4"/>
      <c r="U4" s="4"/>
      <c r="V4" s="4"/>
      <c r="W4" s="4"/>
      <c r="X4" s="4"/>
      <c r="Y4" s="4"/>
      <c r="Z4" s="4"/>
      <c r="AA4" s="13" t="s">
        <v>18</v>
      </c>
    </row>
    <row r="5" spans="1:27">
      <c r="B5" s="28" t="s">
        <v>2</v>
      </c>
      <c r="D5" s="16">
        <v>63</v>
      </c>
      <c r="E5" s="16">
        <v>110</v>
      </c>
      <c r="F5" s="16">
        <v>111</v>
      </c>
      <c r="G5" s="16">
        <v>126</v>
      </c>
      <c r="H5" s="16">
        <v>128</v>
      </c>
      <c r="I5" s="16">
        <v>129</v>
      </c>
      <c r="J5" s="16">
        <v>130</v>
      </c>
      <c r="K5" s="16">
        <v>131</v>
      </c>
      <c r="L5" s="16">
        <v>132</v>
      </c>
      <c r="M5" s="16">
        <v>133</v>
      </c>
      <c r="N5" s="17">
        <v>134</v>
      </c>
      <c r="O5" s="16">
        <v>135</v>
      </c>
      <c r="P5" s="16">
        <v>136</v>
      </c>
      <c r="Q5" s="16">
        <v>137</v>
      </c>
      <c r="R5" s="16">
        <v>138</v>
      </c>
      <c r="AA5" s="3" t="s">
        <v>36</v>
      </c>
    </row>
    <row r="6" spans="1:27">
      <c r="A6" s="10"/>
      <c r="B6" s="13"/>
      <c r="C6" s="10"/>
      <c r="D6" s="12" t="s">
        <v>11</v>
      </c>
      <c r="E6" s="12"/>
      <c r="F6" s="22"/>
      <c r="G6" s="12"/>
      <c r="H6" s="12"/>
      <c r="I6" s="12"/>
      <c r="J6" s="12"/>
      <c r="K6" s="15"/>
      <c r="L6" s="13"/>
      <c r="M6" s="13"/>
      <c r="N6" s="13"/>
      <c r="O6" s="13"/>
      <c r="P6" s="13"/>
      <c r="Q6" s="13"/>
      <c r="R6" s="12"/>
      <c r="S6" s="12"/>
      <c r="T6" s="12" t="s">
        <v>11</v>
      </c>
      <c r="U6" s="12"/>
      <c r="V6" s="12"/>
      <c r="W6" s="12"/>
      <c r="X6" s="12" t="s">
        <v>11</v>
      </c>
      <c r="Y6" s="13"/>
      <c r="Z6" s="13"/>
      <c r="AA6" s="13" t="s">
        <v>30</v>
      </c>
    </row>
    <row r="7" spans="1:27">
      <c r="B7" s="24"/>
      <c r="C7" s="4"/>
      <c r="D7" s="4"/>
      <c r="F7" s="4"/>
      <c r="G7" s="5"/>
      <c r="H7" s="4">
        <v>5</v>
      </c>
      <c r="K7" s="4"/>
      <c r="L7" s="4" t="s">
        <v>11</v>
      </c>
      <c r="M7" s="4">
        <v>10</v>
      </c>
      <c r="N7" s="4"/>
      <c r="O7" s="4"/>
      <c r="P7" s="4"/>
      <c r="Q7" s="4"/>
      <c r="R7" s="4">
        <v>15</v>
      </c>
      <c r="S7" s="4"/>
      <c r="T7" s="4"/>
      <c r="U7" s="4"/>
      <c r="V7" s="4"/>
      <c r="W7" s="4">
        <v>20</v>
      </c>
      <c r="X7" s="4"/>
      <c r="Y7" s="4"/>
      <c r="Z7" s="4"/>
    </row>
    <row r="8" spans="1:27">
      <c r="B8" s="20" t="s">
        <v>27</v>
      </c>
      <c r="D8" s="4">
        <v>301</v>
      </c>
      <c r="E8" s="4">
        <v>386</v>
      </c>
      <c r="F8" s="4">
        <v>405</v>
      </c>
      <c r="G8" s="4">
        <v>406</v>
      </c>
      <c r="H8" s="4">
        <v>410</v>
      </c>
      <c r="I8" s="4">
        <v>422</v>
      </c>
      <c r="J8" s="5">
        <v>600</v>
      </c>
      <c r="K8" s="4">
        <v>602</v>
      </c>
      <c r="L8" s="4">
        <v>604</v>
      </c>
      <c r="M8" s="4">
        <v>605</v>
      </c>
      <c r="N8" s="4">
        <v>612</v>
      </c>
      <c r="O8" s="4">
        <v>615</v>
      </c>
      <c r="P8" s="4">
        <v>970</v>
      </c>
      <c r="Q8" s="4">
        <v>975</v>
      </c>
      <c r="R8" s="32">
        <v>1001</v>
      </c>
      <c r="S8" s="32">
        <v>1002</v>
      </c>
      <c r="T8" s="32">
        <v>1004</v>
      </c>
      <c r="U8" s="32">
        <v>2041</v>
      </c>
      <c r="V8" s="32">
        <v>2069</v>
      </c>
      <c r="W8" s="32">
        <v>2086</v>
      </c>
      <c r="AA8" s="3" t="s">
        <v>24</v>
      </c>
    </row>
    <row r="9" spans="1:27">
      <c r="B9" s="24"/>
      <c r="C9" s="4" t="s">
        <v>11</v>
      </c>
      <c r="D9" s="32">
        <v>2087</v>
      </c>
      <c r="E9" s="32">
        <v>2088</v>
      </c>
      <c r="F9" s="32">
        <v>2089</v>
      </c>
      <c r="G9" s="32">
        <v>2090</v>
      </c>
      <c r="H9" s="32">
        <v>2091</v>
      </c>
      <c r="I9" s="32">
        <v>2092</v>
      </c>
      <c r="J9" s="32">
        <v>2093</v>
      </c>
      <c r="K9" s="32">
        <v>2094</v>
      </c>
      <c r="L9" s="32">
        <v>2095</v>
      </c>
      <c r="M9" s="32">
        <v>2096</v>
      </c>
      <c r="N9" s="32">
        <v>2097</v>
      </c>
      <c r="O9" s="32">
        <v>2100</v>
      </c>
      <c r="P9" s="32">
        <v>2101</v>
      </c>
      <c r="Q9" s="32">
        <v>2102</v>
      </c>
      <c r="R9" s="32">
        <v>2103</v>
      </c>
      <c r="AA9" s="3" t="s">
        <v>23</v>
      </c>
    </row>
    <row r="10" spans="1:27" ht="12.75">
      <c r="B10" s="2"/>
      <c r="C10" s="82" t="s">
        <v>11</v>
      </c>
      <c r="D10" s="83"/>
      <c r="E10" s="83"/>
      <c r="F10" s="83"/>
      <c r="G10" s="83"/>
      <c r="H10" s="83"/>
      <c r="I10" s="83"/>
      <c r="J10" s="83"/>
      <c r="K10" s="83" t="s">
        <v>11</v>
      </c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6"/>
    </row>
    <row r="11" spans="1:27" ht="12.75">
      <c r="B11" s="24"/>
      <c r="C11" s="1">
        <v>101</v>
      </c>
      <c r="D11" s="82" t="s">
        <v>38</v>
      </c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</row>
    <row r="12" spans="1:27" ht="12.75">
      <c r="C12" s="1">
        <v>103</v>
      </c>
      <c r="D12" s="82" t="s">
        <v>54</v>
      </c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</row>
    <row r="13" spans="1:27">
      <c r="C13" s="1">
        <v>107</v>
      </c>
      <c r="D13" s="3" t="s">
        <v>4</v>
      </c>
      <c r="E13" s="3"/>
      <c r="F13" s="3"/>
      <c r="G13" s="3"/>
      <c r="H13" s="3"/>
      <c r="I13" s="3"/>
      <c r="J13" s="3"/>
      <c r="K13" s="3"/>
    </row>
    <row r="14" spans="1:27" ht="12.75">
      <c r="C14" s="1">
        <v>108</v>
      </c>
      <c r="D14" s="82" t="s">
        <v>10</v>
      </c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</row>
    <row r="15" spans="1:27" ht="12.75">
      <c r="C15" s="1">
        <v>123</v>
      </c>
      <c r="D15" s="82" t="s">
        <v>29</v>
      </c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</row>
    <row r="16" spans="1:27" ht="12.75">
      <c r="B16" s="2" t="s">
        <v>40</v>
      </c>
      <c r="C16" s="84" t="s">
        <v>41</v>
      </c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6"/>
      <c r="X16" s="86"/>
      <c r="Y16" s="86"/>
      <c r="Z16" s="86"/>
    </row>
    <row r="17" spans="1:28" ht="12.75">
      <c r="C17" s="6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9" spans="1:28">
      <c r="B19" s="3" t="s">
        <v>5</v>
      </c>
    </row>
    <row r="20" spans="1:28">
      <c r="B20" s="3" t="s">
        <v>6</v>
      </c>
    </row>
    <row r="21" spans="1:28">
      <c r="B21" s="25" t="s">
        <v>7</v>
      </c>
    </row>
    <row r="22" spans="1:28">
      <c r="B22" s="25" t="s">
        <v>19</v>
      </c>
    </row>
    <row r="23" spans="1:28">
      <c r="B23" s="25" t="s">
        <v>8</v>
      </c>
    </row>
    <row r="24" spans="1:28">
      <c r="B24" s="25" t="s">
        <v>26</v>
      </c>
    </row>
    <row r="25" spans="1:28">
      <c r="B25" s="3" t="s">
        <v>22</v>
      </c>
    </row>
    <row r="26" spans="1:28">
      <c r="B26" s="3" t="s">
        <v>56</v>
      </c>
    </row>
    <row r="27" spans="1:28">
      <c r="A27" s="10"/>
      <c r="B27" s="15" t="s">
        <v>37</v>
      </c>
      <c r="C27" s="12"/>
      <c r="D27" s="12"/>
      <c r="E27" s="27"/>
      <c r="F27" s="14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3"/>
      <c r="AA27" s="13"/>
    </row>
    <row r="28" spans="1:28">
      <c r="R28" s="3" t="s">
        <v>11</v>
      </c>
      <c r="S28" s="3" t="s">
        <v>11</v>
      </c>
      <c r="T28" s="3" t="s">
        <v>11</v>
      </c>
    </row>
    <row r="29" spans="1:28">
      <c r="B29" s="20" t="s">
        <v>28</v>
      </c>
      <c r="D29" s="3" t="s">
        <v>11</v>
      </c>
      <c r="E29" s="1"/>
      <c r="F29" s="1"/>
      <c r="G29" s="20"/>
      <c r="I29" s="6"/>
      <c r="J29" s="30"/>
      <c r="K29" s="6" t="s">
        <v>11</v>
      </c>
      <c r="L29" s="6"/>
      <c r="AA29" s="3" t="s">
        <v>52</v>
      </c>
    </row>
    <row r="30" spans="1:28" ht="12.75">
      <c r="C30" s="1">
        <v>95</v>
      </c>
      <c r="D30" s="82" t="s">
        <v>9</v>
      </c>
      <c r="E30" s="83"/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3" t="s">
        <v>53</v>
      </c>
      <c r="AB30" s="4"/>
    </row>
    <row r="31" spans="1:28" ht="12.75">
      <c r="D31" s="82" t="s">
        <v>20</v>
      </c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B31" s="4"/>
    </row>
    <row r="32" spans="1:28" ht="12.75">
      <c r="C32" s="1">
        <v>109</v>
      </c>
      <c r="D32" s="82" t="s">
        <v>51</v>
      </c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B32" s="4"/>
    </row>
    <row r="33" spans="1:28" ht="12.75">
      <c r="C33" s="1">
        <v>445</v>
      </c>
      <c r="D33" s="82" t="s">
        <v>3</v>
      </c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B33" s="4"/>
    </row>
    <row r="34" spans="1:28" ht="12.75">
      <c r="A34" s="10"/>
      <c r="B34" s="11"/>
      <c r="C34" s="10" t="s">
        <v>11</v>
      </c>
      <c r="D34" s="13" t="s">
        <v>11</v>
      </c>
      <c r="E34" s="23"/>
      <c r="F34" s="23"/>
      <c r="G34" s="23"/>
      <c r="H34" s="23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13"/>
      <c r="AB34" s="4"/>
    </row>
    <row r="35" spans="1:28">
      <c r="AB35" s="4"/>
    </row>
    <row r="36" spans="1:28">
      <c r="B36" s="20" t="s">
        <v>35</v>
      </c>
      <c r="D36" s="4">
        <v>168</v>
      </c>
      <c r="E36" s="4">
        <v>169</v>
      </c>
      <c r="F36" s="4">
        <v>170</v>
      </c>
      <c r="G36" s="4">
        <v>171</v>
      </c>
      <c r="H36" s="4">
        <v>172</v>
      </c>
      <c r="I36" s="4">
        <v>228</v>
      </c>
      <c r="J36" s="4">
        <v>231</v>
      </c>
      <c r="K36" s="4">
        <v>232</v>
      </c>
      <c r="L36" s="4">
        <v>233</v>
      </c>
      <c r="M36" s="4">
        <v>276</v>
      </c>
      <c r="N36" s="4">
        <v>277</v>
      </c>
      <c r="O36" s="4">
        <v>278</v>
      </c>
      <c r="P36" s="4">
        <v>279</v>
      </c>
      <c r="Q36" s="4">
        <v>280</v>
      </c>
      <c r="R36" s="4">
        <v>281</v>
      </c>
      <c r="S36" s="3">
        <v>364</v>
      </c>
      <c r="T36" s="4">
        <v>428</v>
      </c>
      <c r="U36" s="4">
        <v>429</v>
      </c>
      <c r="V36" s="4">
        <v>430</v>
      </c>
      <c r="W36" s="4">
        <v>432</v>
      </c>
      <c r="X36" s="4">
        <v>619</v>
      </c>
      <c r="Y36" s="4">
        <v>620</v>
      </c>
      <c r="Z36" s="4">
        <v>623</v>
      </c>
      <c r="AA36" s="3" t="s">
        <v>25</v>
      </c>
      <c r="AB36" s="4"/>
    </row>
    <row r="37" spans="1:28">
      <c r="B37" s="2"/>
      <c r="D37" s="4">
        <v>625</v>
      </c>
      <c r="E37" s="3">
        <v>626</v>
      </c>
      <c r="F37" s="4">
        <v>629</v>
      </c>
      <c r="G37" s="4">
        <v>945</v>
      </c>
      <c r="K37" s="4"/>
      <c r="P37" s="4"/>
      <c r="Q37" s="4"/>
      <c r="R37" s="4"/>
      <c r="S37" s="4"/>
      <c r="T37" s="4"/>
      <c r="U37" s="4"/>
      <c r="V37" s="4"/>
      <c r="Y37" s="4"/>
      <c r="Z37" s="4"/>
      <c r="AA37" s="3" t="s">
        <v>31</v>
      </c>
      <c r="AB37" s="4"/>
    </row>
    <row r="38" spans="1:28">
      <c r="B38" s="2"/>
      <c r="D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3" t="s">
        <v>32</v>
      </c>
      <c r="AB38" s="4"/>
    </row>
    <row r="39" spans="1:28">
      <c r="B39" s="2" t="s">
        <v>12</v>
      </c>
      <c r="C39" s="4"/>
      <c r="D39" s="4" t="s">
        <v>11</v>
      </c>
      <c r="E39" s="4">
        <v>229</v>
      </c>
      <c r="F39" s="4">
        <v>230</v>
      </c>
      <c r="G39" s="4">
        <v>363</v>
      </c>
      <c r="H39" s="4">
        <v>365</v>
      </c>
      <c r="I39" s="4">
        <v>366</v>
      </c>
      <c r="J39" s="4">
        <v>367</v>
      </c>
      <c r="K39" s="4">
        <v>368</v>
      </c>
      <c r="L39" s="4">
        <v>431</v>
      </c>
      <c r="M39" s="4">
        <v>433</v>
      </c>
      <c r="N39" s="4">
        <v>618</v>
      </c>
      <c r="O39" s="4">
        <v>621</v>
      </c>
      <c r="P39" s="4">
        <v>622</v>
      </c>
      <c r="Q39" s="4">
        <v>624</v>
      </c>
      <c r="R39" s="4" t="s">
        <v>11</v>
      </c>
      <c r="S39" s="4">
        <v>628</v>
      </c>
      <c r="T39" s="4">
        <v>942</v>
      </c>
      <c r="U39" s="4">
        <v>943</v>
      </c>
      <c r="V39" s="4">
        <v>944</v>
      </c>
      <c r="W39" s="4">
        <v>946</v>
      </c>
      <c r="X39" s="4">
        <v>947</v>
      </c>
      <c r="AB39" s="4"/>
    </row>
    <row r="40" spans="1:28" ht="12.75">
      <c r="B40" s="2"/>
      <c r="D40" s="84" t="s">
        <v>17</v>
      </c>
      <c r="E40" s="85"/>
      <c r="F40" s="85"/>
      <c r="G40" s="85"/>
      <c r="H40" s="85"/>
      <c r="I40" s="85"/>
      <c r="J40" s="85"/>
      <c r="K40" s="85"/>
      <c r="L40" s="85"/>
      <c r="M40" s="85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B40" s="4"/>
    </row>
    <row r="41" spans="1:28" ht="12.75">
      <c r="B41" s="2"/>
      <c r="D41" s="6"/>
      <c r="E41" s="9"/>
      <c r="F41" s="9"/>
      <c r="G41" s="9"/>
      <c r="H41" s="9"/>
      <c r="I41" s="9"/>
      <c r="J41" s="9"/>
      <c r="K41" s="9"/>
      <c r="L41" s="9"/>
      <c r="M41" s="9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B41" s="4"/>
    </row>
    <row r="42" spans="1:28">
      <c r="C42" s="1" t="s">
        <v>50</v>
      </c>
      <c r="D42" s="6" t="s">
        <v>14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B42" s="4"/>
    </row>
    <row r="43" spans="1:28">
      <c r="B43" s="3" t="s">
        <v>49</v>
      </c>
      <c r="AB43" s="4"/>
    </row>
    <row r="44" spans="1:28">
      <c r="B44" s="3" t="s">
        <v>13</v>
      </c>
      <c r="AB44" s="4"/>
    </row>
    <row r="45" spans="1:28">
      <c r="B45" s="3" t="s">
        <v>15</v>
      </c>
      <c r="AB45" s="4"/>
    </row>
    <row r="46" spans="1:28">
      <c r="B46" s="3" t="s">
        <v>16</v>
      </c>
      <c r="AB46" s="4"/>
    </row>
    <row r="47" spans="1:28">
      <c r="AB47" s="4"/>
    </row>
    <row r="48" spans="1:28">
      <c r="B48" s="2"/>
      <c r="C48" s="20"/>
      <c r="D48" s="6"/>
      <c r="E48" s="6"/>
      <c r="F48" s="31"/>
      <c r="G48" s="6"/>
      <c r="H48" s="6"/>
      <c r="I48" s="6"/>
      <c r="J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B48" s="4"/>
    </row>
    <row r="49" spans="2:28">
      <c r="AB49" s="4"/>
    </row>
    <row r="50" spans="2:28">
      <c r="B50" s="2"/>
      <c r="D50" s="4"/>
      <c r="F50" s="4"/>
      <c r="K50" s="1"/>
      <c r="AB50" s="4"/>
    </row>
    <row r="51" spans="2:28">
      <c r="B51" s="2"/>
      <c r="F51" s="4"/>
      <c r="H51" s="6"/>
      <c r="U51" s="4"/>
      <c r="AB51" s="4"/>
    </row>
    <row r="52" spans="2:28">
      <c r="B52" s="2"/>
      <c r="F52" s="3"/>
      <c r="U52" s="4"/>
      <c r="AB52" s="4"/>
    </row>
    <row r="53" spans="2:28">
      <c r="B53" s="2"/>
      <c r="E53" s="3"/>
      <c r="F53" s="3"/>
      <c r="G53" s="3"/>
      <c r="I53" s="1"/>
      <c r="U53" s="4"/>
      <c r="AB53" s="4"/>
    </row>
    <row r="54" spans="2:28">
      <c r="B54" s="2"/>
      <c r="F54" s="3"/>
      <c r="U54" s="4"/>
      <c r="AB54" s="4"/>
    </row>
    <row r="55" spans="2:28">
      <c r="B55" s="2"/>
      <c r="D55" s="6"/>
      <c r="F55" s="4"/>
      <c r="K55" s="4"/>
      <c r="L55" s="4"/>
      <c r="M55" s="4"/>
      <c r="U55" s="4"/>
      <c r="AB55" s="4"/>
    </row>
    <row r="56" spans="2:28">
      <c r="B56" s="2"/>
      <c r="AB56" s="4"/>
    </row>
    <row r="57" spans="2:28">
      <c r="B57" s="2"/>
      <c r="F57" s="3"/>
    </row>
    <row r="58" spans="2:28">
      <c r="B58" s="2"/>
      <c r="F58" s="3"/>
    </row>
    <row r="59" spans="2:28">
      <c r="B59" s="2"/>
      <c r="F59" s="3"/>
    </row>
    <row r="60" spans="2:28">
      <c r="B60" s="2"/>
      <c r="E60" s="3"/>
      <c r="F60" s="4"/>
    </row>
    <row r="61" spans="2:28">
      <c r="F61" s="3"/>
    </row>
    <row r="62" spans="2:28">
      <c r="B62" s="2"/>
      <c r="C62" s="20"/>
      <c r="F62" s="3"/>
    </row>
    <row r="63" spans="2:28">
      <c r="F63" s="3"/>
    </row>
    <row r="64" spans="2:28">
      <c r="F64" s="3"/>
    </row>
    <row r="65" spans="6:6">
      <c r="F65" s="3"/>
    </row>
    <row r="66" spans="6:6">
      <c r="F66" s="3"/>
    </row>
    <row r="67" spans="6:6">
      <c r="F67" s="3"/>
    </row>
    <row r="68" spans="6:6">
      <c r="F68" s="3"/>
    </row>
    <row r="69" spans="6:6">
      <c r="F69" s="3"/>
    </row>
    <row r="70" spans="6:6">
      <c r="F70" s="3"/>
    </row>
    <row r="71" spans="6:6">
      <c r="F71" s="3"/>
    </row>
    <row r="72" spans="6:6">
      <c r="F72" s="3"/>
    </row>
    <row r="73" spans="6:6">
      <c r="F73" s="3"/>
    </row>
    <row r="74" spans="6:6">
      <c r="F74" s="3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6" type="noConversion"/>
  <pageMargins left="0.39370078740157483" right="0.39370078740157483" top="0.59055118110236227" bottom="0.39370078740157483" header="0.51181102362204722" footer="0.31496062992125984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G39"/>
  <sheetViews>
    <sheetView workbookViewId="0">
      <selection activeCell="C14" sqref="C14"/>
    </sheetView>
  </sheetViews>
  <sheetFormatPr baseColWidth="10" defaultColWidth="11.42578125" defaultRowHeight="12.75"/>
  <cols>
    <col min="1" max="1" width="3.140625" customWidth="1"/>
    <col min="2" max="2" width="18.85546875" bestFit="1" customWidth="1"/>
    <col min="3" max="3" width="86.28515625" customWidth="1"/>
    <col min="4" max="4" width="4.5703125" customWidth="1"/>
    <col min="5" max="5" width="15.5703125" style="49" customWidth="1"/>
    <col min="6" max="6" width="20.42578125" customWidth="1"/>
  </cols>
  <sheetData>
    <row r="1" spans="2:7">
      <c r="B1" s="47" t="s">
        <v>174</v>
      </c>
      <c r="C1" s="47" t="s">
        <v>203</v>
      </c>
      <c r="E1" s="52" t="s">
        <v>204</v>
      </c>
      <c r="F1" s="47" t="s">
        <v>205</v>
      </c>
    </row>
    <row r="2" spans="2:7">
      <c r="B2" s="40" t="s">
        <v>62</v>
      </c>
      <c r="C2" s="40" t="s">
        <v>239</v>
      </c>
      <c r="E2" s="50" t="s">
        <v>132</v>
      </c>
      <c r="F2" s="40" t="s">
        <v>206</v>
      </c>
    </row>
    <row r="3" spans="2:7">
      <c r="C3" s="40" t="s">
        <v>256</v>
      </c>
      <c r="E3" s="50" t="s">
        <v>173</v>
      </c>
      <c r="F3" s="40" t="s">
        <v>207</v>
      </c>
    </row>
    <row r="4" spans="2:7">
      <c r="E4" s="50" t="s">
        <v>171</v>
      </c>
      <c r="F4" s="40" t="s">
        <v>208</v>
      </c>
    </row>
    <row r="5" spans="2:7">
      <c r="B5" s="47" t="s">
        <v>209</v>
      </c>
      <c r="C5" s="47" t="s">
        <v>203</v>
      </c>
      <c r="E5" s="50" t="s">
        <v>210</v>
      </c>
      <c r="F5" s="40" t="s">
        <v>211</v>
      </c>
    </row>
    <row r="6" spans="2:7">
      <c r="B6" s="40" t="s">
        <v>212</v>
      </c>
      <c r="C6" s="40" t="s">
        <v>213</v>
      </c>
      <c r="E6" s="50" t="s">
        <v>214</v>
      </c>
      <c r="F6" s="40" t="s">
        <v>215</v>
      </c>
    </row>
    <row r="7" spans="2:7">
      <c r="B7" s="40" t="s">
        <v>216</v>
      </c>
      <c r="C7" s="40" t="s">
        <v>217</v>
      </c>
    </row>
    <row r="8" spans="2:7">
      <c r="B8" s="40"/>
      <c r="C8" s="40"/>
    </row>
    <row r="9" spans="2:7">
      <c r="B9" s="47" t="s">
        <v>176</v>
      </c>
      <c r="C9" s="47" t="s">
        <v>175</v>
      </c>
    </row>
    <row r="10" spans="2:7">
      <c r="B10" s="40" t="s">
        <v>177</v>
      </c>
      <c r="C10" s="40" t="s">
        <v>178</v>
      </c>
    </row>
    <row r="11" spans="2:7">
      <c r="C11" s="40" t="s">
        <v>179</v>
      </c>
      <c r="G11" s="50"/>
    </row>
    <row r="12" spans="2:7">
      <c r="C12" s="40" t="s">
        <v>218</v>
      </c>
    </row>
    <row r="13" spans="2:7">
      <c r="C13" s="40" t="s">
        <v>252</v>
      </c>
    </row>
    <row r="14" spans="2:7">
      <c r="B14" s="40" t="s">
        <v>180</v>
      </c>
      <c r="C14" s="40" t="s">
        <v>219</v>
      </c>
    </row>
    <row r="15" spans="2:7">
      <c r="B15" s="40" t="s">
        <v>131</v>
      </c>
      <c r="C15" s="40" t="s">
        <v>255</v>
      </c>
    </row>
    <row r="16" spans="2:7">
      <c r="B16" s="40" t="s">
        <v>220</v>
      </c>
      <c r="C16" s="66" t="s">
        <v>254</v>
      </c>
    </row>
    <row r="18" spans="2:3">
      <c r="B18" s="47" t="s">
        <v>221</v>
      </c>
      <c r="C18" s="47" t="s">
        <v>175</v>
      </c>
    </row>
    <row r="19" spans="2:3">
      <c r="B19" s="40" t="s">
        <v>202</v>
      </c>
      <c r="C19" s="40" t="s">
        <v>222</v>
      </c>
    </row>
    <row r="20" spans="2:3">
      <c r="B20" s="40" t="s">
        <v>223</v>
      </c>
      <c r="C20" s="40" t="s">
        <v>224</v>
      </c>
    </row>
    <row r="21" spans="2:3">
      <c r="C21" s="40"/>
    </row>
    <row r="22" spans="2:3">
      <c r="B22" s="47" t="s">
        <v>33</v>
      </c>
      <c r="C22" s="47" t="s">
        <v>175</v>
      </c>
    </row>
    <row r="23" spans="2:3">
      <c r="B23" s="40" t="s">
        <v>257</v>
      </c>
      <c r="C23" s="40" t="s">
        <v>11</v>
      </c>
    </row>
    <row r="24" spans="2:3">
      <c r="C24" s="40"/>
    </row>
    <row r="25" spans="2:3">
      <c r="B25" s="47" t="s">
        <v>225</v>
      </c>
      <c r="C25" s="47" t="s">
        <v>175</v>
      </c>
    </row>
    <row r="26" spans="2:3">
      <c r="B26" s="40" t="s">
        <v>257</v>
      </c>
      <c r="C26" s="40" t="s">
        <v>11</v>
      </c>
    </row>
    <row r="27" spans="2:3">
      <c r="C27" s="40"/>
    </row>
    <row r="28" spans="2:3">
      <c r="C28" s="40"/>
    </row>
    <row r="29" spans="2:3">
      <c r="C29" s="40"/>
    </row>
    <row r="30" spans="2:3">
      <c r="C30" s="40"/>
    </row>
    <row r="31" spans="2:3">
      <c r="C31" s="40"/>
    </row>
    <row r="32" spans="2:3">
      <c r="C32" s="40"/>
    </row>
    <row r="33" spans="3:3">
      <c r="C33" s="40"/>
    </row>
    <row r="34" spans="3:3">
      <c r="C34" s="40"/>
    </row>
    <row r="35" spans="3:3">
      <c r="C35" s="40"/>
    </row>
    <row r="36" spans="3:3">
      <c r="C36" s="40"/>
    </row>
    <row r="37" spans="3:3">
      <c r="C37" s="40"/>
    </row>
    <row r="38" spans="3:3">
      <c r="C38" s="40"/>
    </row>
    <row r="39" spans="3:3">
      <c r="C39" s="40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16" sqref="C16:C17"/>
    </sheetView>
  </sheetViews>
  <sheetFormatPr baseColWidth="10" defaultColWidth="11.42578125" defaultRowHeight="12.75"/>
  <cols>
    <col min="2" max="2" width="9" style="49" customWidth="1"/>
    <col min="3" max="3" width="62.42578125" style="53" customWidth="1"/>
    <col min="4" max="4" width="11.42578125" style="49"/>
  </cols>
  <sheetData>
    <row r="1" spans="1:7" ht="24">
      <c r="A1" s="52" t="s">
        <v>197</v>
      </c>
      <c r="B1" s="52" t="s">
        <v>226</v>
      </c>
      <c r="C1" s="52" t="s">
        <v>227</v>
      </c>
      <c r="D1" s="52" t="s">
        <v>228</v>
      </c>
    </row>
    <row r="2" spans="1:7">
      <c r="A2" s="54">
        <v>45289</v>
      </c>
      <c r="B2" s="55" t="s">
        <v>173</v>
      </c>
      <c r="C2" s="59" t="s">
        <v>240</v>
      </c>
      <c r="D2" s="64" t="s">
        <v>11</v>
      </c>
    </row>
    <row r="3" spans="1:7">
      <c r="A3" s="54">
        <v>45446</v>
      </c>
      <c r="B3" s="55" t="s">
        <v>173</v>
      </c>
      <c r="C3" s="59" t="s">
        <v>240</v>
      </c>
      <c r="D3" s="64">
        <v>67</v>
      </c>
    </row>
    <row r="4" spans="1:7">
      <c r="A4" s="54">
        <v>45447</v>
      </c>
      <c r="B4" s="60" t="s">
        <v>210</v>
      </c>
      <c r="C4" s="59" t="s">
        <v>240</v>
      </c>
      <c r="D4" s="49">
        <v>77</v>
      </c>
    </row>
    <row r="5" spans="1:7" ht="38.25">
      <c r="A5" s="54">
        <v>45448</v>
      </c>
      <c r="B5" s="60" t="s">
        <v>173</v>
      </c>
      <c r="C5" s="59" t="s">
        <v>272</v>
      </c>
      <c r="D5" s="55">
        <v>71</v>
      </c>
    </row>
    <row r="6" spans="1:7" ht="25.5">
      <c r="A6" s="54">
        <v>45448</v>
      </c>
      <c r="B6" s="60" t="s">
        <v>171</v>
      </c>
      <c r="C6" s="59" t="s">
        <v>277</v>
      </c>
      <c r="D6" s="55">
        <v>73</v>
      </c>
    </row>
    <row r="7" spans="1:7">
      <c r="A7" s="54">
        <v>45453</v>
      </c>
      <c r="B7" s="60" t="s">
        <v>173</v>
      </c>
      <c r="C7" s="59" t="s">
        <v>283</v>
      </c>
      <c r="D7" s="55">
        <f>Serier!D5</f>
        <v>77</v>
      </c>
    </row>
    <row r="8" spans="1:7">
      <c r="A8" s="76">
        <v>45554</v>
      </c>
      <c r="B8" s="77" t="s">
        <v>173</v>
      </c>
      <c r="C8" s="78" t="s">
        <v>298</v>
      </c>
      <c r="D8" s="79">
        <v>76</v>
      </c>
    </row>
    <row r="9" spans="1:7">
      <c r="A9" s="68">
        <v>45879</v>
      </c>
      <c r="B9" s="80" t="s">
        <v>171</v>
      </c>
      <c r="C9" s="81" t="s">
        <v>301</v>
      </c>
      <c r="D9" s="69">
        <v>77</v>
      </c>
    </row>
    <row r="10" spans="1:7">
      <c r="A10" s="54"/>
      <c r="B10" s="55"/>
      <c r="C10" s="56"/>
    </row>
    <row r="11" spans="1:7">
      <c r="A11" s="54"/>
      <c r="B11" s="55"/>
      <c r="C11" s="56"/>
    </row>
    <row r="12" spans="1:7">
      <c r="A12" s="54"/>
      <c r="B12" s="55"/>
      <c r="C12" s="56"/>
    </row>
    <row r="13" spans="1:7">
      <c r="A13" s="54"/>
      <c r="B13" s="55"/>
      <c r="C13" s="56"/>
    </row>
    <row r="14" spans="1:7">
      <c r="A14" s="54"/>
      <c r="B14" s="55"/>
      <c r="C14" s="56"/>
    </row>
    <row r="15" spans="1:7" s="49" customFormat="1">
      <c r="A15" s="54"/>
      <c r="B15" s="55"/>
      <c r="C15" s="56"/>
      <c r="E15"/>
      <c r="F15"/>
      <c r="G15"/>
    </row>
    <row r="16" spans="1:7" s="49" customFormat="1">
      <c r="A16" s="54"/>
      <c r="B16" s="55"/>
      <c r="C16" s="56"/>
      <c r="E16"/>
      <c r="F16"/>
      <c r="G16"/>
    </row>
    <row r="17" spans="1:7" s="49" customFormat="1">
      <c r="A17" s="54"/>
      <c r="B17" s="55"/>
      <c r="C17" s="56"/>
      <c r="E17"/>
      <c r="F17"/>
      <c r="G17"/>
    </row>
    <row r="18" spans="1:7" s="49" customFormat="1">
      <c r="A18" s="54"/>
      <c r="B18" s="55"/>
      <c r="C18" s="56"/>
      <c r="E18"/>
      <c r="F18"/>
      <c r="G18"/>
    </row>
    <row r="19" spans="1:7" s="49" customFormat="1">
      <c r="A19" s="54"/>
      <c r="B19" s="55"/>
      <c r="C19" s="56"/>
      <c r="E19"/>
      <c r="F19"/>
      <c r="G19"/>
    </row>
    <row r="20" spans="1:7" s="49" customFormat="1">
      <c r="A20" s="54"/>
      <c r="B20" s="55"/>
      <c r="C20" s="56"/>
      <c r="E20"/>
      <c r="F20"/>
      <c r="G20"/>
    </row>
    <row r="21" spans="1:7" s="49" customFormat="1">
      <c r="A21" s="54"/>
      <c r="B21" s="55"/>
      <c r="C21" s="56"/>
      <c r="E21"/>
      <c r="F21"/>
      <c r="G21"/>
    </row>
    <row r="22" spans="1:7" s="49" customFormat="1">
      <c r="A22" s="54"/>
      <c r="B22" s="55"/>
      <c r="C22" s="56"/>
      <c r="E22"/>
      <c r="F22"/>
      <c r="G22"/>
    </row>
    <row r="23" spans="1:7" s="49" customFormat="1">
      <c r="A23" s="54"/>
      <c r="B23" s="55"/>
      <c r="C23" s="56"/>
      <c r="E23"/>
      <c r="F23"/>
      <c r="G23"/>
    </row>
    <row r="24" spans="1:7" s="49" customFormat="1">
      <c r="A24" s="54"/>
      <c r="B24" s="55"/>
      <c r="C24" s="56"/>
      <c r="E24"/>
      <c r="F24"/>
      <c r="G24"/>
    </row>
    <row r="25" spans="1:7" s="49" customFormat="1">
      <c r="A25" s="51"/>
      <c r="C25" s="53"/>
      <c r="E25"/>
    </row>
    <row r="26" spans="1:7" s="49" customFormat="1">
      <c r="A26" s="51"/>
      <c r="C26" s="53"/>
      <c r="E26"/>
    </row>
    <row r="27" spans="1:7" s="49" customFormat="1">
      <c r="A27" s="51"/>
      <c r="C27" s="53"/>
      <c r="E27"/>
    </row>
    <row r="28" spans="1:7" s="49" customFormat="1">
      <c r="A28" s="51"/>
      <c r="C28" s="53"/>
      <c r="E28"/>
    </row>
    <row r="29" spans="1:7" s="49" customFormat="1">
      <c r="A29" s="51"/>
      <c r="C29" s="53"/>
      <c r="E29"/>
    </row>
    <row r="30" spans="1:7" s="49" customFormat="1">
      <c r="A30" s="51"/>
      <c r="C30" s="53"/>
      <c r="E30"/>
    </row>
    <row r="31" spans="1:7" s="49" customFormat="1">
      <c r="C31" s="53"/>
      <c r="E31"/>
    </row>
    <row r="32" spans="1:7" s="49" customFormat="1">
      <c r="C32" s="53"/>
      <c r="E32"/>
    </row>
    <row r="33" spans="3:5" s="49" customFormat="1">
      <c r="C33" s="53"/>
      <c r="E33"/>
    </row>
    <row r="34" spans="3:5" s="49" customFormat="1">
      <c r="C34" s="53"/>
      <c r="E34"/>
    </row>
  </sheetData>
  <pageMargins left="0.7" right="0.7" top="0.78740157499999996" bottom="0.78740157499999996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9"/>
  <sheetViews>
    <sheetView workbookViewId="0">
      <selection activeCell="D3" sqref="D3"/>
    </sheetView>
  </sheetViews>
  <sheetFormatPr baseColWidth="10" defaultColWidth="11.42578125" defaultRowHeight="12.75"/>
  <cols>
    <col min="1" max="1" width="10.140625" style="49" customWidth="1"/>
    <col min="2" max="2" width="40" style="9" customWidth="1"/>
    <col min="3" max="4" width="11.5703125" style="49" customWidth="1"/>
    <col min="5" max="5" width="14.42578125" style="49" customWidth="1"/>
    <col min="6" max="6" width="11.28515625" customWidth="1"/>
    <col min="7" max="7" width="23.28515625" customWidth="1"/>
    <col min="8" max="9" width="43.140625" customWidth="1"/>
  </cols>
  <sheetData>
    <row r="1" spans="1:8">
      <c r="A1" s="52" t="s">
        <v>229</v>
      </c>
      <c r="B1" s="47" t="s">
        <v>175</v>
      </c>
      <c r="C1" s="52" t="s">
        <v>230</v>
      </c>
      <c r="D1" s="52" t="s">
        <v>0</v>
      </c>
      <c r="E1" s="52" t="s">
        <v>231</v>
      </c>
      <c r="F1" s="43" t="s">
        <v>232</v>
      </c>
      <c r="G1" s="43" t="s">
        <v>233</v>
      </c>
      <c r="H1" s="47" t="s">
        <v>234</v>
      </c>
    </row>
    <row r="2" spans="1:8">
      <c r="A2" s="62" t="s">
        <v>243</v>
      </c>
      <c r="B2" s="59" t="s">
        <v>248</v>
      </c>
      <c r="C2" s="50" t="s">
        <v>244</v>
      </c>
      <c r="D2" s="57">
        <f>'K 1949'!E60</f>
        <v>57</v>
      </c>
      <c r="E2" s="60" t="s">
        <v>152</v>
      </c>
      <c r="F2" s="60" t="s">
        <v>74</v>
      </c>
      <c r="G2" s="60" t="s">
        <v>246</v>
      </c>
      <c r="H2" s="61" t="s">
        <v>250</v>
      </c>
    </row>
    <row r="3" spans="1:8">
      <c r="A3" s="62" t="s">
        <v>245</v>
      </c>
      <c r="B3" s="59" t="s">
        <v>249</v>
      </c>
      <c r="C3" s="50">
        <v>1955</v>
      </c>
      <c r="D3" s="57">
        <f>'K 1955'!E23</f>
        <v>20</v>
      </c>
      <c r="E3" s="60" t="s">
        <v>235</v>
      </c>
      <c r="F3" s="60" t="s">
        <v>236</v>
      </c>
      <c r="G3" s="60" t="s">
        <v>247</v>
      </c>
      <c r="H3" s="61" t="s">
        <v>251</v>
      </c>
    </row>
    <row r="4" spans="1:8">
      <c r="A4" s="62"/>
      <c r="B4" s="59"/>
      <c r="C4" s="55"/>
      <c r="E4" s="55"/>
      <c r="F4" s="55"/>
      <c r="G4" s="60"/>
      <c r="H4" s="61"/>
    </row>
    <row r="5" spans="1:8">
      <c r="A5" s="62"/>
      <c r="B5" s="65" t="s">
        <v>253</v>
      </c>
      <c r="C5" s="55"/>
      <c r="D5" s="58">
        <f>SUM(D2:D4)</f>
        <v>77</v>
      </c>
      <c r="E5" s="55"/>
      <c r="F5" s="55"/>
      <c r="G5" s="60"/>
      <c r="H5" s="61"/>
    </row>
    <row r="6" spans="1:8">
      <c r="A6" s="62"/>
      <c r="B6" s="59"/>
      <c r="C6" s="55"/>
      <c r="D6" s="55"/>
      <c r="E6" s="60"/>
      <c r="F6" s="60"/>
      <c r="G6" s="60"/>
      <c r="H6" s="61"/>
    </row>
    <row r="7" spans="1:8">
      <c r="A7" s="62"/>
      <c r="B7" s="59"/>
      <c r="C7" s="55"/>
      <c r="D7" s="55"/>
      <c r="E7" s="55"/>
      <c r="F7" s="55"/>
      <c r="G7" s="60"/>
      <c r="H7" s="61"/>
    </row>
    <row r="8" spans="1:8">
      <c r="A8" s="62"/>
      <c r="B8" s="59"/>
      <c r="C8" s="55"/>
      <c r="D8" s="55"/>
      <c r="E8" s="55"/>
      <c r="F8" s="55"/>
      <c r="G8" s="60"/>
      <c r="H8" s="61"/>
    </row>
    <row r="9" spans="1:8">
      <c r="A9" s="62"/>
      <c r="B9" s="56"/>
      <c r="C9" s="55"/>
      <c r="D9" s="55"/>
      <c r="E9" s="60"/>
      <c r="F9" s="60"/>
      <c r="G9" s="60"/>
      <c r="H9" s="63"/>
    </row>
    <row r="10" spans="1:8">
      <c r="A10" s="62"/>
      <c r="B10" s="59"/>
      <c r="C10" s="55"/>
      <c r="D10" s="55"/>
      <c r="E10" s="55"/>
      <c r="F10" s="55"/>
      <c r="H10" s="63"/>
    </row>
    <row r="11" spans="1:8">
      <c r="A11" s="62"/>
      <c r="B11" s="56"/>
      <c r="C11" s="55"/>
      <c r="D11" s="55"/>
      <c r="E11" s="55"/>
      <c r="F11" s="55"/>
      <c r="G11" s="55"/>
      <c r="H11" s="63"/>
    </row>
    <row r="12" spans="1:8">
      <c r="A12" s="62"/>
      <c r="B12" s="56"/>
      <c r="C12" s="55"/>
      <c r="D12" s="55"/>
      <c r="E12" s="60"/>
      <c r="F12" s="60"/>
      <c r="G12" s="55"/>
      <c r="H12" s="63"/>
    </row>
    <row r="13" spans="1:8">
      <c r="A13" s="62"/>
      <c r="B13" s="56"/>
      <c r="C13" s="55"/>
      <c r="D13" s="55"/>
      <c r="E13" s="55"/>
      <c r="F13" s="55"/>
      <c r="G13" s="55"/>
      <c r="H13" s="63"/>
    </row>
    <row r="14" spans="1:8">
      <c r="A14" s="62"/>
      <c r="B14" s="56"/>
      <c r="C14" s="55"/>
      <c r="D14" s="55"/>
      <c r="E14" s="55"/>
      <c r="F14" s="55"/>
      <c r="G14" s="55"/>
      <c r="H14" s="63"/>
    </row>
    <row r="15" spans="1:8">
      <c r="A15" s="62"/>
      <c r="B15" s="56"/>
      <c r="C15" s="55"/>
      <c r="D15" s="55"/>
      <c r="E15" s="55"/>
      <c r="F15" s="55"/>
      <c r="G15" s="55"/>
      <c r="H15" s="63"/>
    </row>
    <row r="16" spans="1:8">
      <c r="A16" s="62"/>
      <c r="B16" s="56"/>
      <c r="C16" s="55"/>
      <c r="D16" s="55"/>
      <c r="E16" s="55"/>
      <c r="F16" s="55"/>
      <c r="G16" s="55"/>
      <c r="H16" s="63"/>
    </row>
    <row r="17" spans="1:8">
      <c r="A17" s="62"/>
      <c r="B17" s="56"/>
      <c r="C17" s="55"/>
      <c r="D17" s="55"/>
      <c r="E17" s="55"/>
      <c r="F17" s="55"/>
      <c r="G17" s="55"/>
      <c r="H17" s="63"/>
    </row>
    <row r="18" spans="1:8">
      <c r="A18" s="62"/>
      <c r="B18" s="56"/>
      <c r="C18" s="55"/>
      <c r="D18" s="55"/>
      <c r="E18" s="55"/>
      <c r="F18" s="55"/>
      <c r="G18" s="55"/>
      <c r="H18" s="63"/>
    </row>
    <row r="19" spans="1:8">
      <c r="E19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 codeName="Ark1"/>
  <dimension ref="A1:Q63"/>
  <sheetViews>
    <sheetView zoomScale="110" zoomScaleNormal="110" workbookViewId="0">
      <pane ySplit="1" topLeftCell="A20" activePane="bottomLeft" state="frozen"/>
      <selection pane="bottomLeft" activeCell="D31" sqref="D31"/>
    </sheetView>
  </sheetViews>
  <sheetFormatPr baseColWidth="10" defaultColWidth="11.42578125" defaultRowHeight="12"/>
  <cols>
    <col min="1" max="1" width="4" style="4" bestFit="1" customWidth="1"/>
    <col min="2" max="2" width="13.7109375" style="3" customWidth="1"/>
    <col min="3" max="3" width="3.85546875" style="4" customWidth="1"/>
    <col min="4" max="4" width="44.140625" style="8" customWidth="1"/>
    <col min="5" max="5" width="8.28515625" style="18" customWidth="1"/>
    <col min="6" max="7" width="5" style="4" customWidth="1"/>
    <col min="8" max="8" width="4.42578125" style="4" customWidth="1"/>
    <col min="9" max="10" width="3.7109375" style="4" customWidth="1"/>
    <col min="11" max="11" width="4.42578125" style="1" customWidth="1"/>
    <col min="12" max="14" width="4.42578125" style="4" customWidth="1"/>
    <col min="15" max="15" width="23.5703125" style="3" customWidth="1"/>
    <col min="16" max="16" width="20.42578125" style="6" customWidth="1"/>
    <col min="17" max="17" width="32" style="6" customWidth="1"/>
    <col min="18" max="16384" width="11.42578125" style="3"/>
  </cols>
  <sheetData>
    <row r="1" spans="1:17" ht="56.25" customHeight="1">
      <c r="A1" s="42" t="s">
        <v>43</v>
      </c>
      <c r="B1" s="43" t="s">
        <v>238</v>
      </c>
      <c r="C1" s="44" t="s">
        <v>188</v>
      </c>
      <c r="D1" s="43" t="s">
        <v>290</v>
      </c>
      <c r="E1" s="45" t="s">
        <v>55</v>
      </c>
      <c r="F1" s="46" t="s">
        <v>21</v>
      </c>
      <c r="G1" s="44" t="s">
        <v>47</v>
      </c>
      <c r="H1" s="44" t="s">
        <v>45</v>
      </c>
      <c r="I1" s="44" t="s">
        <v>294</v>
      </c>
      <c r="J1" s="44" t="s">
        <v>295</v>
      </c>
      <c r="K1" s="44" t="s">
        <v>155</v>
      </c>
      <c r="L1" s="44" t="s">
        <v>42</v>
      </c>
      <c r="M1" s="44" t="s">
        <v>57</v>
      </c>
      <c r="N1" s="44" t="s">
        <v>131</v>
      </c>
      <c r="O1" s="43" t="s">
        <v>233</v>
      </c>
      <c r="P1" s="47" t="s">
        <v>288</v>
      </c>
      <c r="Q1" s="48" t="s">
        <v>287</v>
      </c>
    </row>
    <row r="2" spans="1:17" ht="24">
      <c r="A2" s="4">
        <v>1</v>
      </c>
      <c r="B2" s="3" t="s">
        <v>62</v>
      </c>
      <c r="D2" s="36" t="s">
        <v>143</v>
      </c>
      <c r="E2" s="37" t="s">
        <v>152</v>
      </c>
      <c r="F2" s="37">
        <v>1949</v>
      </c>
      <c r="G2" s="37">
        <v>1951</v>
      </c>
      <c r="H2" s="37" t="s">
        <v>46</v>
      </c>
      <c r="I2" s="37" t="s">
        <v>65</v>
      </c>
      <c r="J2" s="37" t="s">
        <v>11</v>
      </c>
      <c r="K2" s="37"/>
      <c r="L2" s="37" t="s">
        <v>48</v>
      </c>
      <c r="M2" s="37" t="s">
        <v>58</v>
      </c>
      <c r="N2" s="37" t="s">
        <v>173</v>
      </c>
      <c r="O2" s="36" t="s">
        <v>297</v>
      </c>
      <c r="P2" s="36" t="s">
        <v>68</v>
      </c>
      <c r="Q2" s="38" t="s">
        <v>102</v>
      </c>
    </row>
    <row r="3" spans="1:17" ht="24">
      <c r="A3" s="4">
        <f>A2+1</f>
        <v>2</v>
      </c>
      <c r="B3" s="3" t="s">
        <v>62</v>
      </c>
      <c r="D3" s="36" t="s">
        <v>104</v>
      </c>
      <c r="E3" s="37" t="s">
        <v>103</v>
      </c>
      <c r="F3" s="37">
        <v>1949</v>
      </c>
      <c r="G3" s="37">
        <v>1951</v>
      </c>
      <c r="H3" s="37" t="s">
        <v>46</v>
      </c>
      <c r="I3" s="37" t="s">
        <v>65</v>
      </c>
      <c r="J3" s="37" t="s">
        <v>11</v>
      </c>
      <c r="K3" s="37"/>
      <c r="L3" s="37" t="s">
        <v>48</v>
      </c>
      <c r="M3" s="37" t="s">
        <v>58</v>
      </c>
      <c r="N3" s="37" t="s">
        <v>173</v>
      </c>
      <c r="O3" s="36" t="s">
        <v>297</v>
      </c>
      <c r="P3" s="36" t="s">
        <v>68</v>
      </c>
      <c r="Q3" s="38" t="s">
        <v>102</v>
      </c>
    </row>
    <row r="4" spans="1:17" ht="24">
      <c r="A4" s="4">
        <f>A3+1</f>
        <v>3</v>
      </c>
      <c r="B4" s="3" t="s">
        <v>62</v>
      </c>
      <c r="D4" s="36" t="s">
        <v>90</v>
      </c>
      <c r="E4" s="37" t="s">
        <v>91</v>
      </c>
      <c r="F4" s="37">
        <v>1949</v>
      </c>
      <c r="G4" s="37">
        <v>1960</v>
      </c>
      <c r="H4" s="37" t="s">
        <v>46</v>
      </c>
      <c r="I4" s="37" t="s">
        <v>65</v>
      </c>
      <c r="J4" s="37" t="s">
        <v>11</v>
      </c>
      <c r="K4" s="37"/>
      <c r="L4" s="37" t="s">
        <v>48</v>
      </c>
      <c r="M4" s="37" t="s">
        <v>58</v>
      </c>
      <c r="N4" s="37" t="s">
        <v>173</v>
      </c>
      <c r="O4" s="36" t="s">
        <v>297</v>
      </c>
      <c r="P4" s="36" t="s">
        <v>68</v>
      </c>
      <c r="Q4" s="38" t="s">
        <v>102</v>
      </c>
    </row>
    <row r="5" spans="1:17" ht="24">
      <c r="A5" s="4">
        <f>A4+1</f>
        <v>4</v>
      </c>
      <c r="B5" s="3" t="s">
        <v>62</v>
      </c>
      <c r="D5" s="36" t="s">
        <v>101</v>
      </c>
      <c r="E5" s="37" t="s">
        <v>100</v>
      </c>
      <c r="F5" s="37">
        <v>1949</v>
      </c>
      <c r="G5" s="37">
        <v>1950</v>
      </c>
      <c r="H5" s="37" t="s">
        <v>46</v>
      </c>
      <c r="I5" s="37" t="s">
        <v>65</v>
      </c>
      <c r="J5" s="37" t="s">
        <v>11</v>
      </c>
      <c r="K5" s="37"/>
      <c r="L5" s="37" t="s">
        <v>48</v>
      </c>
      <c r="M5" s="37" t="s">
        <v>58</v>
      </c>
      <c r="N5" s="37" t="s">
        <v>173</v>
      </c>
      <c r="O5" s="36" t="s">
        <v>297</v>
      </c>
      <c r="P5" s="36" t="s">
        <v>68</v>
      </c>
      <c r="Q5" s="38" t="s">
        <v>102</v>
      </c>
    </row>
    <row r="6" spans="1:17" ht="24">
      <c r="A6" s="4">
        <f>A5+1</f>
        <v>5</v>
      </c>
      <c r="B6" s="3" t="s">
        <v>62</v>
      </c>
      <c r="D6" s="36" t="s">
        <v>97</v>
      </c>
      <c r="E6" s="37" t="s">
        <v>142</v>
      </c>
      <c r="F6" s="37">
        <v>1949</v>
      </c>
      <c r="G6" s="37"/>
      <c r="H6" s="37" t="s">
        <v>46</v>
      </c>
      <c r="I6" s="37" t="s">
        <v>65</v>
      </c>
      <c r="J6" s="37" t="s">
        <v>11</v>
      </c>
      <c r="K6" s="37"/>
      <c r="L6" s="37" t="s">
        <v>48</v>
      </c>
      <c r="M6" s="37" t="s">
        <v>58</v>
      </c>
      <c r="N6" s="37" t="s">
        <v>173</v>
      </c>
      <c r="O6" s="36" t="s">
        <v>297</v>
      </c>
      <c r="P6" s="36" t="s">
        <v>68</v>
      </c>
      <c r="Q6" s="38" t="s">
        <v>102</v>
      </c>
    </row>
    <row r="7" spans="1:17" ht="24">
      <c r="A7" s="4">
        <f t="shared" ref="A7:A58" si="0">A6+1</f>
        <v>6</v>
      </c>
      <c r="B7" s="3" t="s">
        <v>62</v>
      </c>
      <c r="D7" s="36" t="s">
        <v>136</v>
      </c>
      <c r="E7" s="37" t="s">
        <v>141</v>
      </c>
      <c r="F7" s="37">
        <v>1949</v>
      </c>
      <c r="G7" s="37"/>
      <c r="H7" s="37" t="s">
        <v>46</v>
      </c>
      <c r="I7" s="37" t="s">
        <v>65</v>
      </c>
      <c r="J7" s="37" t="s">
        <v>11</v>
      </c>
      <c r="K7" s="37"/>
      <c r="L7" s="37" t="s">
        <v>48</v>
      </c>
      <c r="M7" s="37" t="s">
        <v>58</v>
      </c>
      <c r="N7" s="37" t="s">
        <v>173</v>
      </c>
      <c r="O7" s="36" t="s">
        <v>297</v>
      </c>
      <c r="P7" s="36" t="s">
        <v>68</v>
      </c>
      <c r="Q7" s="38" t="s">
        <v>102</v>
      </c>
    </row>
    <row r="8" spans="1:17" ht="24">
      <c r="A8" s="4">
        <f t="shared" si="0"/>
        <v>7</v>
      </c>
      <c r="B8" s="3" t="s">
        <v>62</v>
      </c>
      <c r="D8" s="36" t="s">
        <v>106</v>
      </c>
      <c r="E8" s="37" t="s">
        <v>105</v>
      </c>
      <c r="F8" s="37">
        <v>1949</v>
      </c>
      <c r="G8" s="37">
        <v>1953</v>
      </c>
      <c r="H8" s="37" t="s">
        <v>46</v>
      </c>
      <c r="I8" s="37" t="s">
        <v>65</v>
      </c>
      <c r="J8" s="37" t="s">
        <v>11</v>
      </c>
      <c r="K8" s="37"/>
      <c r="L8" s="37" t="s">
        <v>48</v>
      </c>
      <c r="M8" s="37" t="s">
        <v>58</v>
      </c>
      <c r="N8" s="37" t="s">
        <v>173</v>
      </c>
      <c r="O8" s="36" t="s">
        <v>297</v>
      </c>
      <c r="P8" s="36" t="s">
        <v>68</v>
      </c>
      <c r="Q8" s="38" t="s">
        <v>102</v>
      </c>
    </row>
    <row r="9" spans="1:17" ht="24">
      <c r="A9" s="4">
        <f t="shared" si="0"/>
        <v>8</v>
      </c>
      <c r="B9" s="3" t="s">
        <v>62</v>
      </c>
      <c r="D9" s="36" t="s">
        <v>108</v>
      </c>
      <c r="E9" s="37" t="s">
        <v>107</v>
      </c>
      <c r="F9" s="37">
        <v>1949</v>
      </c>
      <c r="G9" s="37"/>
      <c r="H9" s="37" t="s">
        <v>46</v>
      </c>
      <c r="I9" s="37" t="s">
        <v>65</v>
      </c>
      <c r="J9" s="37" t="s">
        <v>11</v>
      </c>
      <c r="K9" s="37"/>
      <c r="L9" s="37" t="s">
        <v>48</v>
      </c>
      <c r="M9" s="37" t="s">
        <v>58</v>
      </c>
      <c r="N9" s="37" t="s">
        <v>173</v>
      </c>
      <c r="O9" s="36" t="s">
        <v>297</v>
      </c>
      <c r="P9" s="36" t="s">
        <v>68</v>
      </c>
      <c r="Q9" s="38" t="s">
        <v>102</v>
      </c>
    </row>
    <row r="10" spans="1:17" ht="24">
      <c r="A10" s="4">
        <f t="shared" si="0"/>
        <v>9</v>
      </c>
      <c r="B10" s="3" t="s">
        <v>62</v>
      </c>
      <c r="D10" s="36" t="s">
        <v>109</v>
      </c>
      <c r="E10" s="37" t="s">
        <v>110</v>
      </c>
      <c r="F10" s="37">
        <v>1949</v>
      </c>
      <c r="G10" s="37">
        <v>1950</v>
      </c>
      <c r="H10" s="37" t="s">
        <v>46</v>
      </c>
      <c r="I10" s="37" t="s">
        <v>65</v>
      </c>
      <c r="J10" s="37" t="s">
        <v>11</v>
      </c>
      <c r="K10" s="37"/>
      <c r="L10" s="37" t="s">
        <v>48</v>
      </c>
      <c r="M10" s="37" t="s">
        <v>58</v>
      </c>
      <c r="N10" s="37" t="s">
        <v>173</v>
      </c>
      <c r="O10" s="36" t="s">
        <v>297</v>
      </c>
      <c r="P10" s="36" t="s">
        <v>68</v>
      </c>
      <c r="Q10" s="38" t="s">
        <v>102</v>
      </c>
    </row>
    <row r="11" spans="1:17" ht="24">
      <c r="A11" s="4">
        <f t="shared" si="0"/>
        <v>10</v>
      </c>
      <c r="B11" s="3" t="s">
        <v>62</v>
      </c>
      <c r="D11" s="36" t="s">
        <v>86</v>
      </c>
      <c r="E11" s="37" t="s">
        <v>85</v>
      </c>
      <c r="F11" s="37">
        <v>1949</v>
      </c>
      <c r="G11" s="37">
        <v>1952</v>
      </c>
      <c r="H11" s="37" t="s">
        <v>46</v>
      </c>
      <c r="I11" s="37" t="s">
        <v>65</v>
      </c>
      <c r="J11" s="37" t="s">
        <v>11</v>
      </c>
      <c r="K11" s="37"/>
      <c r="L11" s="37" t="s">
        <v>48</v>
      </c>
      <c r="M11" s="37" t="s">
        <v>58</v>
      </c>
      <c r="N11" s="37" t="s">
        <v>173</v>
      </c>
      <c r="O11" s="36" t="s">
        <v>297</v>
      </c>
      <c r="P11" s="36" t="s">
        <v>68</v>
      </c>
      <c r="Q11" s="38" t="s">
        <v>102</v>
      </c>
    </row>
    <row r="12" spans="1:17" ht="24">
      <c r="A12" s="4">
        <f t="shared" si="0"/>
        <v>11</v>
      </c>
      <c r="B12" s="3" t="s">
        <v>62</v>
      </c>
      <c r="D12" s="36" t="s">
        <v>112</v>
      </c>
      <c r="E12" s="37" t="s">
        <v>111</v>
      </c>
      <c r="F12" s="37">
        <v>1949</v>
      </c>
      <c r="G12" s="37"/>
      <c r="H12" s="37" t="s">
        <v>46</v>
      </c>
      <c r="I12" s="37" t="s">
        <v>65</v>
      </c>
      <c r="J12" s="37" t="s">
        <v>11</v>
      </c>
      <c r="K12" s="37"/>
      <c r="L12" s="37" t="s">
        <v>48</v>
      </c>
      <c r="M12" s="37" t="s">
        <v>58</v>
      </c>
      <c r="N12" s="37" t="s">
        <v>173</v>
      </c>
      <c r="O12" s="36" t="s">
        <v>297</v>
      </c>
      <c r="P12" s="36" t="s">
        <v>68</v>
      </c>
      <c r="Q12" s="38" t="s">
        <v>102</v>
      </c>
    </row>
    <row r="13" spans="1:17" ht="24">
      <c r="A13" s="4">
        <f t="shared" si="0"/>
        <v>12</v>
      </c>
      <c r="B13" s="3" t="s">
        <v>62</v>
      </c>
      <c r="D13" s="36" t="s">
        <v>199</v>
      </c>
      <c r="E13" s="37" t="s">
        <v>198</v>
      </c>
      <c r="F13" s="37">
        <v>1949</v>
      </c>
      <c r="G13" s="37"/>
      <c r="H13" s="37" t="s">
        <v>46</v>
      </c>
      <c r="I13" s="37" t="s">
        <v>65</v>
      </c>
      <c r="J13" s="37" t="s">
        <v>11</v>
      </c>
      <c r="K13" s="37"/>
      <c r="L13" s="37" t="s">
        <v>48</v>
      </c>
      <c r="M13" s="37" t="s">
        <v>58</v>
      </c>
      <c r="N13" s="37" t="s">
        <v>173</v>
      </c>
      <c r="O13" s="36" t="s">
        <v>297</v>
      </c>
      <c r="P13" s="36" t="s">
        <v>68</v>
      </c>
      <c r="Q13" s="38" t="s">
        <v>102</v>
      </c>
    </row>
    <row r="14" spans="1:17" ht="24">
      <c r="A14" s="4">
        <f t="shared" si="0"/>
        <v>13</v>
      </c>
      <c r="B14" s="3" t="s">
        <v>62</v>
      </c>
      <c r="D14" s="36" t="s">
        <v>163</v>
      </c>
      <c r="E14" s="37" t="s">
        <v>156</v>
      </c>
      <c r="F14" s="37">
        <v>1949</v>
      </c>
      <c r="G14" s="37"/>
      <c r="H14" s="37" t="s">
        <v>46</v>
      </c>
      <c r="I14" s="37" t="s">
        <v>65</v>
      </c>
      <c r="J14" s="37" t="s">
        <v>11</v>
      </c>
      <c r="K14" s="37"/>
      <c r="L14" s="37" t="s">
        <v>48</v>
      </c>
      <c r="M14" s="37" t="s">
        <v>58</v>
      </c>
      <c r="N14" s="37" t="s">
        <v>171</v>
      </c>
      <c r="O14" s="36" t="s">
        <v>297</v>
      </c>
      <c r="P14" s="36" t="s">
        <v>68</v>
      </c>
      <c r="Q14" s="38" t="s">
        <v>102</v>
      </c>
    </row>
    <row r="15" spans="1:17" ht="24">
      <c r="A15" s="4">
        <f t="shared" si="0"/>
        <v>14</v>
      </c>
      <c r="B15" s="3" t="s">
        <v>62</v>
      </c>
      <c r="D15" s="36" t="s">
        <v>66</v>
      </c>
      <c r="E15" s="37" t="s">
        <v>63</v>
      </c>
      <c r="F15" s="37">
        <v>1949</v>
      </c>
      <c r="G15" s="37" t="s">
        <v>11</v>
      </c>
      <c r="H15" s="37" t="s">
        <v>46</v>
      </c>
      <c r="I15" s="37" t="s">
        <v>65</v>
      </c>
      <c r="J15" s="37" t="s">
        <v>11</v>
      </c>
      <c r="K15" s="37"/>
      <c r="L15" s="37" t="s">
        <v>48</v>
      </c>
      <c r="M15" s="37" t="s">
        <v>58</v>
      </c>
      <c r="N15" s="37" t="s">
        <v>173</v>
      </c>
      <c r="O15" s="36" t="s">
        <v>297</v>
      </c>
      <c r="P15" s="36" t="s">
        <v>68</v>
      </c>
      <c r="Q15" s="38" t="s">
        <v>102</v>
      </c>
    </row>
    <row r="16" spans="1:17" ht="24">
      <c r="A16" s="4">
        <f t="shared" si="0"/>
        <v>15</v>
      </c>
      <c r="B16" s="3" t="s">
        <v>62</v>
      </c>
      <c r="D16" s="36" t="s">
        <v>114</v>
      </c>
      <c r="E16" s="37" t="s">
        <v>113</v>
      </c>
      <c r="F16" s="37">
        <v>1949</v>
      </c>
      <c r="G16" s="37"/>
      <c r="H16" s="37" t="s">
        <v>46</v>
      </c>
      <c r="I16" s="37" t="s">
        <v>65</v>
      </c>
      <c r="J16" s="37" t="s">
        <v>11</v>
      </c>
      <c r="K16" s="37"/>
      <c r="L16" s="37" t="s">
        <v>48</v>
      </c>
      <c r="M16" s="37" t="s">
        <v>58</v>
      </c>
      <c r="N16" s="37" t="s">
        <v>173</v>
      </c>
      <c r="O16" s="36" t="s">
        <v>297</v>
      </c>
      <c r="P16" s="36" t="s">
        <v>68</v>
      </c>
      <c r="Q16" s="38" t="s">
        <v>102</v>
      </c>
    </row>
    <row r="17" spans="1:17" ht="24">
      <c r="A17" s="4">
        <f t="shared" si="0"/>
        <v>16</v>
      </c>
      <c r="B17" s="3" t="s">
        <v>62</v>
      </c>
      <c r="D17" s="36" t="s">
        <v>94</v>
      </c>
      <c r="E17" s="37" t="s">
        <v>92</v>
      </c>
      <c r="F17" s="37">
        <v>1949</v>
      </c>
      <c r="G17" s="37"/>
      <c r="H17" s="37" t="s">
        <v>46</v>
      </c>
      <c r="I17" s="37" t="s">
        <v>65</v>
      </c>
      <c r="J17" s="37" t="s">
        <v>11</v>
      </c>
      <c r="K17" s="37"/>
      <c r="L17" s="37" t="s">
        <v>48</v>
      </c>
      <c r="M17" s="37" t="s">
        <v>58</v>
      </c>
      <c r="N17" s="37" t="s">
        <v>173</v>
      </c>
      <c r="O17" s="36" t="s">
        <v>297</v>
      </c>
      <c r="P17" s="36" t="s">
        <v>68</v>
      </c>
      <c r="Q17" s="38" t="s">
        <v>102</v>
      </c>
    </row>
    <row r="18" spans="1:17" ht="24">
      <c r="A18" s="4">
        <f t="shared" si="0"/>
        <v>17</v>
      </c>
      <c r="B18" s="3" t="s">
        <v>62</v>
      </c>
      <c r="D18" s="36" t="s">
        <v>129</v>
      </c>
      <c r="E18" s="37" t="s">
        <v>128</v>
      </c>
      <c r="F18" s="37">
        <v>1949</v>
      </c>
      <c r="G18" s="37"/>
      <c r="H18" s="37" t="s">
        <v>46</v>
      </c>
      <c r="I18" s="37" t="s">
        <v>65</v>
      </c>
      <c r="J18" s="37" t="s">
        <v>11</v>
      </c>
      <c r="K18" s="37"/>
      <c r="L18" s="37" t="s">
        <v>48</v>
      </c>
      <c r="M18" s="37" t="s">
        <v>58</v>
      </c>
      <c r="N18" s="37" t="s">
        <v>173</v>
      </c>
      <c r="O18" s="36" t="s">
        <v>297</v>
      </c>
      <c r="P18" s="36" t="s">
        <v>68</v>
      </c>
      <c r="Q18" s="38" t="s">
        <v>102</v>
      </c>
    </row>
    <row r="19" spans="1:17" ht="24">
      <c r="A19" s="4">
        <f t="shared" si="0"/>
        <v>18</v>
      </c>
      <c r="B19" s="3" t="s">
        <v>62</v>
      </c>
      <c r="D19" s="36" t="s">
        <v>95</v>
      </c>
      <c r="E19" s="37" t="s">
        <v>93</v>
      </c>
      <c r="F19" s="37">
        <v>1949</v>
      </c>
      <c r="G19" s="37"/>
      <c r="H19" s="37" t="s">
        <v>46</v>
      </c>
      <c r="I19" s="37" t="s">
        <v>65</v>
      </c>
      <c r="J19" s="37" t="s">
        <v>11</v>
      </c>
      <c r="K19" s="37"/>
      <c r="L19" s="37" t="s">
        <v>48</v>
      </c>
      <c r="M19" s="37" t="s">
        <v>58</v>
      </c>
      <c r="N19" s="37" t="s">
        <v>173</v>
      </c>
      <c r="O19" s="36" t="s">
        <v>297</v>
      </c>
      <c r="P19" s="36" t="s">
        <v>68</v>
      </c>
      <c r="Q19" s="38" t="s">
        <v>102</v>
      </c>
    </row>
    <row r="20" spans="1:17" ht="24">
      <c r="A20" s="4">
        <f t="shared" si="0"/>
        <v>19</v>
      </c>
      <c r="B20" s="3" t="s">
        <v>62</v>
      </c>
      <c r="D20" s="36" t="s">
        <v>127</v>
      </c>
      <c r="E20" s="37" t="s">
        <v>126</v>
      </c>
      <c r="F20" s="37">
        <v>1949</v>
      </c>
      <c r="G20" s="37">
        <v>1956</v>
      </c>
      <c r="H20" s="37" t="s">
        <v>46</v>
      </c>
      <c r="I20" s="37" t="s">
        <v>65</v>
      </c>
      <c r="J20" s="37" t="s">
        <v>11</v>
      </c>
      <c r="K20" s="37"/>
      <c r="L20" s="37" t="s">
        <v>48</v>
      </c>
      <c r="M20" s="37" t="s">
        <v>58</v>
      </c>
      <c r="N20" s="37" t="s">
        <v>173</v>
      </c>
      <c r="O20" s="36" t="s">
        <v>297</v>
      </c>
      <c r="P20" s="36" t="s">
        <v>68</v>
      </c>
      <c r="Q20" s="38" t="s">
        <v>102</v>
      </c>
    </row>
    <row r="21" spans="1:17">
      <c r="A21" s="4">
        <f t="shared" si="0"/>
        <v>20</v>
      </c>
      <c r="B21" s="3" t="s">
        <v>62</v>
      </c>
      <c r="D21" s="36" t="s">
        <v>268</v>
      </c>
      <c r="E21" s="37" t="s">
        <v>269</v>
      </c>
      <c r="F21" s="37">
        <v>1949</v>
      </c>
      <c r="G21" s="37">
        <v>1950</v>
      </c>
      <c r="H21" s="37" t="s">
        <v>46</v>
      </c>
      <c r="I21" s="37" t="s">
        <v>65</v>
      </c>
      <c r="J21" s="37" t="s">
        <v>11</v>
      </c>
      <c r="K21" s="37"/>
      <c r="L21" s="37" t="s">
        <v>48</v>
      </c>
      <c r="M21" s="37" t="s">
        <v>58</v>
      </c>
      <c r="N21" s="37" t="s">
        <v>210</v>
      </c>
      <c r="O21" s="36" t="s">
        <v>196</v>
      </c>
      <c r="P21" s="36" t="s">
        <v>69</v>
      </c>
      <c r="Q21" s="38" t="s">
        <v>102</v>
      </c>
    </row>
    <row r="22" spans="1:17" ht="24">
      <c r="A22" s="4">
        <f t="shared" si="0"/>
        <v>21</v>
      </c>
      <c r="B22" s="3" t="s">
        <v>62</v>
      </c>
      <c r="D22" s="36" t="s">
        <v>164</v>
      </c>
      <c r="E22" s="37" t="s">
        <v>157</v>
      </c>
      <c r="F22" s="37">
        <v>1950</v>
      </c>
      <c r="G22" s="37"/>
      <c r="H22" s="37" t="s">
        <v>46</v>
      </c>
      <c r="I22" s="37" t="s">
        <v>65</v>
      </c>
      <c r="J22" s="37" t="s">
        <v>11</v>
      </c>
      <c r="K22" s="37"/>
      <c r="L22" s="37" t="s">
        <v>48</v>
      </c>
      <c r="M22" s="37" t="s">
        <v>58</v>
      </c>
      <c r="N22" s="37" t="s">
        <v>173</v>
      </c>
      <c r="O22" s="36" t="s">
        <v>196</v>
      </c>
      <c r="P22" s="36" t="s">
        <v>166</v>
      </c>
      <c r="Q22" s="38" t="s">
        <v>293</v>
      </c>
    </row>
    <row r="23" spans="1:17">
      <c r="A23" s="4">
        <f t="shared" si="0"/>
        <v>22</v>
      </c>
      <c r="B23" s="3" t="s">
        <v>62</v>
      </c>
      <c r="D23" s="36" t="s">
        <v>116</v>
      </c>
      <c r="E23" s="37" t="s">
        <v>115</v>
      </c>
      <c r="F23" s="37">
        <v>1950</v>
      </c>
      <c r="G23" s="37"/>
      <c r="H23" s="37" t="s">
        <v>46</v>
      </c>
      <c r="I23" s="37" t="s">
        <v>65</v>
      </c>
      <c r="J23" s="37" t="s">
        <v>11</v>
      </c>
      <c r="K23" s="37"/>
      <c r="L23" s="37" t="s">
        <v>48</v>
      </c>
      <c r="M23" s="37" t="s">
        <v>58</v>
      </c>
      <c r="N23" s="37" t="s">
        <v>173</v>
      </c>
      <c r="O23" s="36" t="s">
        <v>196</v>
      </c>
      <c r="P23" s="36" t="s">
        <v>69</v>
      </c>
      <c r="Q23" s="38" t="s">
        <v>293</v>
      </c>
    </row>
    <row r="24" spans="1:17">
      <c r="A24" s="4">
        <f t="shared" si="0"/>
        <v>23</v>
      </c>
      <c r="B24" s="3" t="s">
        <v>62</v>
      </c>
      <c r="D24" s="36" t="s">
        <v>165</v>
      </c>
      <c r="E24" s="37" t="s">
        <v>158</v>
      </c>
      <c r="F24" s="37">
        <v>1950</v>
      </c>
      <c r="G24" s="37">
        <v>1951</v>
      </c>
      <c r="H24" s="37" t="s">
        <v>46</v>
      </c>
      <c r="I24" s="37" t="s">
        <v>65</v>
      </c>
      <c r="J24" s="37" t="s">
        <v>11</v>
      </c>
      <c r="K24" s="37"/>
      <c r="L24" s="37" t="s">
        <v>48</v>
      </c>
      <c r="M24" s="37" t="s">
        <v>58</v>
      </c>
      <c r="N24" s="37" t="s">
        <v>171</v>
      </c>
      <c r="O24" s="36" t="s">
        <v>196</v>
      </c>
      <c r="P24" s="36" t="s">
        <v>69</v>
      </c>
      <c r="Q24" s="38" t="s">
        <v>293</v>
      </c>
    </row>
    <row r="25" spans="1:17">
      <c r="A25" s="4">
        <f t="shared" si="0"/>
        <v>24</v>
      </c>
      <c r="B25" s="3" t="s">
        <v>62</v>
      </c>
      <c r="D25" s="36" t="s">
        <v>118</v>
      </c>
      <c r="E25" s="37" t="s">
        <v>117</v>
      </c>
      <c r="F25" s="37">
        <v>1950</v>
      </c>
      <c r="G25" s="37">
        <v>1951</v>
      </c>
      <c r="H25" s="37" t="s">
        <v>46</v>
      </c>
      <c r="I25" s="37" t="s">
        <v>65</v>
      </c>
      <c r="J25" s="37" t="s">
        <v>11</v>
      </c>
      <c r="K25" s="37"/>
      <c r="L25" s="37" t="s">
        <v>48</v>
      </c>
      <c r="M25" s="37" t="s">
        <v>58</v>
      </c>
      <c r="N25" s="37" t="s">
        <v>173</v>
      </c>
      <c r="O25" s="36" t="s">
        <v>196</v>
      </c>
      <c r="P25" s="36" t="s">
        <v>69</v>
      </c>
      <c r="Q25" s="38" t="s">
        <v>293</v>
      </c>
    </row>
    <row r="26" spans="1:17">
      <c r="A26" s="4">
        <f t="shared" si="0"/>
        <v>25</v>
      </c>
      <c r="B26" s="3" t="s">
        <v>62</v>
      </c>
      <c r="D26" s="36" t="s">
        <v>167</v>
      </c>
      <c r="E26" s="37" t="s">
        <v>159</v>
      </c>
      <c r="F26" s="37">
        <v>1950</v>
      </c>
      <c r="G26" s="37">
        <v>1953</v>
      </c>
      <c r="H26" s="37" t="s">
        <v>46</v>
      </c>
      <c r="I26" s="37" t="s">
        <v>65</v>
      </c>
      <c r="J26" s="37" t="s">
        <v>11</v>
      </c>
      <c r="K26" s="37"/>
      <c r="L26" s="37" t="s">
        <v>48</v>
      </c>
      <c r="M26" s="37" t="s">
        <v>58</v>
      </c>
      <c r="N26" s="37" t="s">
        <v>173</v>
      </c>
      <c r="O26" s="36" t="s">
        <v>196</v>
      </c>
      <c r="P26" s="36" t="s">
        <v>69</v>
      </c>
      <c r="Q26" s="38" t="s">
        <v>293</v>
      </c>
    </row>
    <row r="27" spans="1:17">
      <c r="A27" s="4">
        <f t="shared" si="0"/>
        <v>26</v>
      </c>
      <c r="B27" s="3" t="s">
        <v>62</v>
      </c>
      <c r="D27" s="36" t="s">
        <v>291</v>
      </c>
      <c r="E27" s="37" t="s">
        <v>292</v>
      </c>
      <c r="F27" s="37">
        <v>1950</v>
      </c>
      <c r="G27" s="37"/>
      <c r="H27" s="37" t="s">
        <v>46</v>
      </c>
      <c r="I27" s="37" t="s">
        <v>11</v>
      </c>
      <c r="J27" s="37" t="s">
        <v>46</v>
      </c>
      <c r="K27" s="37"/>
      <c r="L27" s="37" t="s">
        <v>48</v>
      </c>
      <c r="M27" s="37" t="s">
        <v>58</v>
      </c>
      <c r="N27" s="37" t="s">
        <v>173</v>
      </c>
      <c r="O27" s="36" t="s">
        <v>196</v>
      </c>
      <c r="P27" s="36" t="s">
        <v>69</v>
      </c>
      <c r="Q27" s="38" t="s">
        <v>293</v>
      </c>
    </row>
    <row r="28" spans="1:17">
      <c r="A28" s="4">
        <f t="shared" si="0"/>
        <v>27</v>
      </c>
      <c r="B28" s="3" t="s">
        <v>62</v>
      </c>
      <c r="D28" s="36" t="s">
        <v>120</v>
      </c>
      <c r="E28" s="37" t="s">
        <v>119</v>
      </c>
      <c r="F28" s="37">
        <v>1950</v>
      </c>
      <c r="G28" s="37">
        <v>1955</v>
      </c>
      <c r="H28" s="37" t="s">
        <v>46</v>
      </c>
      <c r="I28" s="37" t="s">
        <v>65</v>
      </c>
      <c r="J28" s="37" t="s">
        <v>11</v>
      </c>
      <c r="K28" s="37"/>
      <c r="L28" s="37" t="s">
        <v>48</v>
      </c>
      <c r="M28" s="37" t="s">
        <v>58</v>
      </c>
      <c r="N28" s="37" t="s">
        <v>173</v>
      </c>
      <c r="O28" s="36" t="s">
        <v>196</v>
      </c>
      <c r="P28" s="36" t="s">
        <v>69</v>
      </c>
      <c r="Q28" s="38" t="s">
        <v>293</v>
      </c>
    </row>
    <row r="29" spans="1:17">
      <c r="A29" s="4">
        <f t="shared" si="0"/>
        <v>28</v>
      </c>
      <c r="B29" s="3" t="s">
        <v>62</v>
      </c>
      <c r="D29" s="36" t="s">
        <v>168</v>
      </c>
      <c r="E29" s="37" t="s">
        <v>160</v>
      </c>
      <c r="F29" s="37">
        <v>1950</v>
      </c>
      <c r="G29" s="37"/>
      <c r="H29" s="37" t="s">
        <v>46</v>
      </c>
      <c r="I29" s="37" t="s">
        <v>11</v>
      </c>
      <c r="J29" s="37" t="s">
        <v>46</v>
      </c>
      <c r="K29" s="37"/>
      <c r="L29" s="37" t="s">
        <v>48</v>
      </c>
      <c r="M29" s="37" t="s">
        <v>58</v>
      </c>
      <c r="N29" s="37" t="s">
        <v>171</v>
      </c>
      <c r="O29" s="36" t="s">
        <v>196</v>
      </c>
      <c r="P29" s="36" t="s">
        <v>69</v>
      </c>
      <c r="Q29" s="38" t="s">
        <v>293</v>
      </c>
    </row>
    <row r="30" spans="1:17">
      <c r="A30" s="4">
        <f t="shared" si="0"/>
        <v>29</v>
      </c>
      <c r="B30" s="3" t="s">
        <v>62</v>
      </c>
      <c r="D30" s="36" t="s">
        <v>195</v>
      </c>
      <c r="E30" s="37" t="s">
        <v>194</v>
      </c>
      <c r="F30" s="37">
        <v>1950</v>
      </c>
      <c r="G30" s="37"/>
      <c r="H30" s="37" t="s">
        <v>46</v>
      </c>
      <c r="I30" s="37" t="s">
        <v>65</v>
      </c>
      <c r="J30" s="37" t="s">
        <v>11</v>
      </c>
      <c r="K30" s="37"/>
      <c r="L30" s="37" t="s">
        <v>48</v>
      </c>
      <c r="M30" s="37" t="s">
        <v>58</v>
      </c>
      <c r="N30" s="37" t="s">
        <v>173</v>
      </c>
      <c r="O30" s="36" t="s">
        <v>196</v>
      </c>
      <c r="P30" s="36" t="s">
        <v>69</v>
      </c>
      <c r="Q30" s="38" t="s">
        <v>293</v>
      </c>
    </row>
    <row r="31" spans="1:17">
      <c r="A31" s="4">
        <f t="shared" si="0"/>
        <v>30</v>
      </c>
      <c r="B31" s="3" t="s">
        <v>62</v>
      </c>
      <c r="D31" s="36" t="s">
        <v>296</v>
      </c>
      <c r="E31" s="37" t="s">
        <v>121</v>
      </c>
      <c r="F31" s="37">
        <v>1950</v>
      </c>
      <c r="G31" s="37"/>
      <c r="H31" s="37" t="s">
        <v>46</v>
      </c>
      <c r="I31" s="37" t="s">
        <v>65</v>
      </c>
      <c r="J31" s="37" t="s">
        <v>11</v>
      </c>
      <c r="K31" s="37"/>
      <c r="L31" s="37" t="s">
        <v>48</v>
      </c>
      <c r="M31" s="37" t="s">
        <v>58</v>
      </c>
      <c r="N31" s="37" t="s">
        <v>173</v>
      </c>
      <c r="O31" s="36" t="s">
        <v>196</v>
      </c>
      <c r="P31" s="36" t="s">
        <v>69</v>
      </c>
      <c r="Q31" s="38" t="s">
        <v>293</v>
      </c>
    </row>
    <row r="32" spans="1:17">
      <c r="A32" s="4">
        <f t="shared" si="0"/>
        <v>31</v>
      </c>
      <c r="B32" s="3" t="s">
        <v>62</v>
      </c>
      <c r="D32" s="36" t="s">
        <v>274</v>
      </c>
      <c r="E32" s="37" t="s">
        <v>273</v>
      </c>
      <c r="F32" s="37">
        <v>1950</v>
      </c>
      <c r="G32" s="37"/>
      <c r="H32" s="37" t="s">
        <v>46</v>
      </c>
      <c r="I32" s="37" t="s">
        <v>65</v>
      </c>
      <c r="J32" s="37" t="s">
        <v>11</v>
      </c>
      <c r="K32" s="37"/>
      <c r="L32" s="37" t="s">
        <v>48</v>
      </c>
      <c r="M32" s="37" t="s">
        <v>58</v>
      </c>
      <c r="N32" s="37" t="s">
        <v>171</v>
      </c>
      <c r="O32" s="36" t="s">
        <v>196</v>
      </c>
      <c r="P32" s="36" t="s">
        <v>69</v>
      </c>
      <c r="Q32" s="38" t="s">
        <v>293</v>
      </c>
    </row>
    <row r="33" spans="1:17">
      <c r="A33" s="4">
        <f t="shared" si="0"/>
        <v>32</v>
      </c>
      <c r="B33" s="3" t="s">
        <v>62</v>
      </c>
      <c r="D33" s="36" t="s">
        <v>123</v>
      </c>
      <c r="E33" s="37" t="s">
        <v>122</v>
      </c>
      <c r="F33" s="37">
        <v>1950</v>
      </c>
      <c r="G33" s="37"/>
      <c r="H33" s="37" t="s">
        <v>46</v>
      </c>
      <c r="I33" s="37" t="s">
        <v>11</v>
      </c>
      <c r="J33" s="37" t="s">
        <v>46</v>
      </c>
      <c r="K33" s="37"/>
      <c r="L33" s="37" t="s">
        <v>48</v>
      </c>
      <c r="M33" s="37" t="s">
        <v>58</v>
      </c>
      <c r="N33" s="37" t="s">
        <v>173</v>
      </c>
      <c r="O33" s="36" t="s">
        <v>196</v>
      </c>
      <c r="P33" s="36" t="s">
        <v>69</v>
      </c>
      <c r="Q33" s="38" t="s">
        <v>293</v>
      </c>
    </row>
    <row r="34" spans="1:17">
      <c r="A34" s="4">
        <f t="shared" si="0"/>
        <v>33</v>
      </c>
      <c r="B34" s="3" t="s">
        <v>62</v>
      </c>
      <c r="D34" s="36" t="s">
        <v>172</v>
      </c>
      <c r="E34" s="37" t="s">
        <v>161</v>
      </c>
      <c r="F34" s="37">
        <v>1950</v>
      </c>
      <c r="G34" s="37"/>
      <c r="H34" s="37" t="s">
        <v>46</v>
      </c>
      <c r="I34" s="37" t="s">
        <v>65</v>
      </c>
      <c r="J34" s="37" t="s">
        <v>11</v>
      </c>
      <c r="K34" s="37"/>
      <c r="L34" s="37" t="s">
        <v>48</v>
      </c>
      <c r="M34" s="37" t="s">
        <v>58</v>
      </c>
      <c r="N34" s="37" t="s">
        <v>171</v>
      </c>
      <c r="O34" s="36" t="s">
        <v>196</v>
      </c>
      <c r="P34" s="36" t="s">
        <v>69</v>
      </c>
      <c r="Q34" s="38" t="s">
        <v>293</v>
      </c>
    </row>
    <row r="35" spans="1:17">
      <c r="A35" s="4">
        <f t="shared" si="0"/>
        <v>34</v>
      </c>
      <c r="B35" s="3" t="s">
        <v>62</v>
      </c>
      <c r="D35" s="36" t="s">
        <v>270</v>
      </c>
      <c r="E35" s="37" t="s">
        <v>271</v>
      </c>
      <c r="F35" s="37">
        <v>1950</v>
      </c>
      <c r="G35" s="37">
        <v>1958</v>
      </c>
      <c r="H35" s="37" t="s">
        <v>46</v>
      </c>
      <c r="I35" s="37" t="s">
        <v>65</v>
      </c>
      <c r="J35" s="37" t="s">
        <v>11</v>
      </c>
      <c r="K35" s="37"/>
      <c r="L35" s="37" t="s">
        <v>48</v>
      </c>
      <c r="M35" s="37" t="s">
        <v>58</v>
      </c>
      <c r="N35" s="37" t="s">
        <v>210</v>
      </c>
      <c r="O35" s="36" t="s">
        <v>196</v>
      </c>
      <c r="P35" s="36" t="s">
        <v>69</v>
      </c>
      <c r="Q35" s="38" t="s">
        <v>293</v>
      </c>
    </row>
    <row r="36" spans="1:17">
      <c r="A36" s="4">
        <f t="shared" si="0"/>
        <v>35</v>
      </c>
      <c r="B36" s="3" t="s">
        <v>62</v>
      </c>
      <c r="D36" s="36" t="s">
        <v>140</v>
      </c>
      <c r="E36" s="37" t="s">
        <v>139</v>
      </c>
      <c r="F36" s="37">
        <v>1950</v>
      </c>
      <c r="G36" s="37">
        <v>1955</v>
      </c>
      <c r="H36" s="37" t="s">
        <v>46</v>
      </c>
      <c r="I36" s="37" t="s">
        <v>65</v>
      </c>
      <c r="J36" s="37" t="s">
        <v>11</v>
      </c>
      <c r="K36" s="37"/>
      <c r="L36" s="37" t="s">
        <v>48</v>
      </c>
      <c r="M36" s="37" t="s">
        <v>58</v>
      </c>
      <c r="N36" s="37" t="s">
        <v>173</v>
      </c>
      <c r="O36" s="36" t="s">
        <v>196</v>
      </c>
      <c r="P36" s="36" t="s">
        <v>69</v>
      </c>
      <c r="Q36" s="38" t="s">
        <v>293</v>
      </c>
    </row>
    <row r="37" spans="1:17">
      <c r="A37" s="4">
        <f t="shared" si="0"/>
        <v>36</v>
      </c>
      <c r="B37" s="3" t="s">
        <v>62</v>
      </c>
      <c r="D37" s="36" t="s">
        <v>275</v>
      </c>
      <c r="E37" s="37" t="s">
        <v>276</v>
      </c>
      <c r="F37" s="37">
        <v>1950</v>
      </c>
      <c r="G37" s="37"/>
      <c r="H37" s="37" t="s">
        <v>46</v>
      </c>
      <c r="I37" s="37" t="s">
        <v>65</v>
      </c>
      <c r="J37" s="37" t="s">
        <v>11</v>
      </c>
      <c r="K37" s="37"/>
      <c r="L37" s="37" t="s">
        <v>48</v>
      </c>
      <c r="M37" s="37" t="s">
        <v>58</v>
      </c>
      <c r="N37" s="37" t="s">
        <v>171</v>
      </c>
      <c r="O37" s="36" t="s">
        <v>196</v>
      </c>
      <c r="P37" s="36" t="s">
        <v>69</v>
      </c>
      <c r="Q37" s="38" t="s">
        <v>293</v>
      </c>
    </row>
    <row r="38" spans="1:17">
      <c r="A38" s="4">
        <f t="shared" si="0"/>
        <v>37</v>
      </c>
      <c r="B38" s="3" t="s">
        <v>62</v>
      </c>
      <c r="C38" s="4">
        <f>A39</f>
        <v>38</v>
      </c>
      <c r="D38" s="36" t="s">
        <v>136</v>
      </c>
      <c r="E38" s="37" t="s">
        <v>135</v>
      </c>
      <c r="F38" s="37">
        <v>1950</v>
      </c>
      <c r="G38" s="37"/>
      <c r="H38" s="37" t="s">
        <v>46</v>
      </c>
      <c r="I38" s="37" t="s">
        <v>11</v>
      </c>
      <c r="J38" s="37" t="s">
        <v>46</v>
      </c>
      <c r="K38" s="37"/>
      <c r="L38" s="37" t="s">
        <v>48</v>
      </c>
      <c r="M38" s="37" t="s">
        <v>58</v>
      </c>
      <c r="N38" s="37" t="s">
        <v>173</v>
      </c>
      <c r="O38" s="36" t="s">
        <v>196</v>
      </c>
      <c r="P38" s="36" t="s">
        <v>69</v>
      </c>
      <c r="Q38" s="38" t="s">
        <v>293</v>
      </c>
    </row>
    <row r="39" spans="1:17" ht="24">
      <c r="A39" s="4">
        <f t="shared" si="0"/>
        <v>38</v>
      </c>
      <c r="B39" s="3" t="s">
        <v>62</v>
      </c>
      <c r="C39" s="4">
        <f>A38</f>
        <v>37</v>
      </c>
      <c r="D39" s="36" t="s">
        <v>169</v>
      </c>
      <c r="E39" s="37" t="s">
        <v>135</v>
      </c>
      <c r="F39" s="37">
        <v>1950</v>
      </c>
      <c r="G39" s="37"/>
      <c r="H39" s="37" t="s">
        <v>46</v>
      </c>
      <c r="I39" s="37" t="s">
        <v>11</v>
      </c>
      <c r="J39" s="37" t="s">
        <v>46</v>
      </c>
      <c r="K39" s="37" t="s">
        <v>58</v>
      </c>
      <c r="L39" s="37" t="s">
        <v>48</v>
      </c>
      <c r="M39" s="37" t="s">
        <v>58</v>
      </c>
      <c r="N39" s="37" t="s">
        <v>173</v>
      </c>
      <c r="O39" s="36" t="s">
        <v>196</v>
      </c>
      <c r="P39" s="36" t="s">
        <v>166</v>
      </c>
      <c r="Q39" s="38" t="s">
        <v>170</v>
      </c>
    </row>
    <row r="40" spans="1:17" ht="24">
      <c r="A40" s="4">
        <f t="shared" si="0"/>
        <v>39</v>
      </c>
      <c r="B40" s="3" t="s">
        <v>62</v>
      </c>
      <c r="C40" s="4">
        <f>A41</f>
        <v>40</v>
      </c>
      <c r="D40" s="36" t="s">
        <v>97</v>
      </c>
      <c r="E40" s="37" t="s">
        <v>96</v>
      </c>
      <c r="F40" s="37">
        <v>1950</v>
      </c>
      <c r="G40" s="37">
        <v>1960</v>
      </c>
      <c r="H40" s="37" t="s">
        <v>46</v>
      </c>
      <c r="I40" s="37" t="s">
        <v>11</v>
      </c>
      <c r="J40" s="37" t="s">
        <v>46</v>
      </c>
      <c r="K40" s="37" t="s">
        <v>58</v>
      </c>
      <c r="L40" s="37" t="s">
        <v>48</v>
      </c>
      <c r="M40" s="37" t="s">
        <v>58</v>
      </c>
      <c r="N40" s="37" t="s">
        <v>210</v>
      </c>
      <c r="O40" s="36" t="s">
        <v>196</v>
      </c>
      <c r="P40" s="36" t="s">
        <v>166</v>
      </c>
      <c r="Q40" s="38" t="s">
        <v>293</v>
      </c>
    </row>
    <row r="41" spans="1:17">
      <c r="A41" s="4">
        <f t="shared" si="0"/>
        <v>40</v>
      </c>
      <c r="B41" s="3" t="s">
        <v>62</v>
      </c>
      <c r="C41" s="4">
        <f>A40</f>
        <v>39</v>
      </c>
      <c r="D41" s="36" t="s">
        <v>97</v>
      </c>
      <c r="E41" s="37" t="s">
        <v>96</v>
      </c>
      <c r="F41" s="37">
        <v>1950</v>
      </c>
      <c r="G41" s="37">
        <v>1960</v>
      </c>
      <c r="H41" s="37" t="s">
        <v>46</v>
      </c>
      <c r="I41" s="37" t="s">
        <v>65</v>
      </c>
      <c r="J41" s="37" t="s">
        <v>11</v>
      </c>
      <c r="K41" s="37"/>
      <c r="L41" s="37" t="s">
        <v>48</v>
      </c>
      <c r="M41" s="37" t="s">
        <v>58</v>
      </c>
      <c r="N41" s="37" t="s">
        <v>210</v>
      </c>
      <c r="O41" s="36" t="s">
        <v>196</v>
      </c>
      <c r="P41" s="36" t="s">
        <v>69</v>
      </c>
      <c r="Q41" s="38" t="s">
        <v>293</v>
      </c>
    </row>
    <row r="42" spans="1:17">
      <c r="A42" s="4">
        <f t="shared" si="0"/>
        <v>41</v>
      </c>
      <c r="B42" s="3" t="s">
        <v>62</v>
      </c>
      <c r="D42" s="36" t="s">
        <v>138</v>
      </c>
      <c r="E42" s="37" t="s">
        <v>137</v>
      </c>
      <c r="F42" s="37">
        <v>1950</v>
      </c>
      <c r="G42" s="37"/>
      <c r="H42" s="37" t="s">
        <v>46</v>
      </c>
      <c r="I42" s="37" t="s">
        <v>65</v>
      </c>
      <c r="J42" s="37" t="s">
        <v>11</v>
      </c>
      <c r="K42" s="37"/>
      <c r="L42" s="37" t="s">
        <v>44</v>
      </c>
      <c r="M42" s="37" t="s">
        <v>58</v>
      </c>
      <c r="N42" s="37" t="s">
        <v>173</v>
      </c>
      <c r="O42" s="36" t="s">
        <v>196</v>
      </c>
      <c r="P42" s="36" t="s">
        <v>69</v>
      </c>
      <c r="Q42" s="38" t="s">
        <v>293</v>
      </c>
    </row>
    <row r="43" spans="1:17">
      <c r="A43" s="4">
        <f t="shared" si="0"/>
        <v>42</v>
      </c>
      <c r="B43" s="3" t="s">
        <v>62</v>
      </c>
      <c r="D43" s="36" t="s">
        <v>125</v>
      </c>
      <c r="E43" s="37" t="s">
        <v>124</v>
      </c>
      <c r="F43" s="37">
        <v>1950</v>
      </c>
      <c r="G43" s="37"/>
      <c r="H43" s="37" t="s">
        <v>46</v>
      </c>
      <c r="I43" s="37" t="s">
        <v>65</v>
      </c>
      <c r="J43" s="37" t="s">
        <v>11</v>
      </c>
      <c r="K43" s="37"/>
      <c r="L43" s="37" t="s">
        <v>48</v>
      </c>
      <c r="M43" s="37" t="s">
        <v>58</v>
      </c>
      <c r="N43" s="37" t="s">
        <v>173</v>
      </c>
      <c r="O43" s="36" t="s">
        <v>196</v>
      </c>
      <c r="P43" s="36" t="s">
        <v>69</v>
      </c>
      <c r="Q43" s="38" t="s">
        <v>293</v>
      </c>
    </row>
    <row r="44" spans="1:17" ht="24">
      <c r="A44" s="4">
        <f t="shared" si="0"/>
        <v>43</v>
      </c>
      <c r="B44" s="3" t="s">
        <v>62</v>
      </c>
      <c r="C44" s="4">
        <f>47</f>
        <v>47</v>
      </c>
      <c r="D44" s="36" t="s">
        <v>190</v>
      </c>
      <c r="E44" s="37" t="s">
        <v>189</v>
      </c>
      <c r="F44" s="37">
        <v>1950</v>
      </c>
      <c r="G44" s="37"/>
      <c r="H44" s="37" t="s">
        <v>46</v>
      </c>
      <c r="I44" s="37" t="s">
        <v>65</v>
      </c>
      <c r="J44" s="37" t="s">
        <v>11</v>
      </c>
      <c r="K44" s="37"/>
      <c r="L44" s="37" t="s">
        <v>48</v>
      </c>
      <c r="M44" s="37" t="s">
        <v>58</v>
      </c>
      <c r="N44" s="37" t="s">
        <v>173</v>
      </c>
      <c r="O44" s="36" t="s">
        <v>196</v>
      </c>
      <c r="P44" s="36" t="s">
        <v>166</v>
      </c>
      <c r="Q44" s="38" t="s">
        <v>191</v>
      </c>
    </row>
    <row r="45" spans="1:17">
      <c r="A45" s="4">
        <f t="shared" si="0"/>
        <v>44</v>
      </c>
      <c r="B45" s="3" t="s">
        <v>62</v>
      </c>
      <c r="C45" s="4">
        <f>46</f>
        <v>46</v>
      </c>
      <c r="D45" s="36" t="s">
        <v>190</v>
      </c>
      <c r="E45" s="37" t="s">
        <v>189</v>
      </c>
      <c r="F45" s="37">
        <v>1950</v>
      </c>
      <c r="G45" s="37"/>
      <c r="H45" s="37" t="s">
        <v>46</v>
      </c>
      <c r="I45" s="37" t="s">
        <v>11</v>
      </c>
      <c r="J45" s="37" t="s">
        <v>46</v>
      </c>
      <c r="K45" s="37"/>
      <c r="L45" s="37" t="s">
        <v>48</v>
      </c>
      <c r="M45" s="37" t="s">
        <v>58</v>
      </c>
      <c r="N45" s="37" t="s">
        <v>173</v>
      </c>
      <c r="O45" s="36" t="s">
        <v>196</v>
      </c>
      <c r="P45" s="36" t="s">
        <v>69</v>
      </c>
      <c r="Q45" s="38" t="s">
        <v>293</v>
      </c>
    </row>
    <row r="46" spans="1:17">
      <c r="A46" s="4">
        <f t="shared" si="0"/>
        <v>45</v>
      </c>
      <c r="B46" s="3" t="s">
        <v>62</v>
      </c>
      <c r="D46" s="36" t="s">
        <v>99</v>
      </c>
      <c r="E46" s="37" t="s">
        <v>98</v>
      </c>
      <c r="F46" s="37">
        <v>1950</v>
      </c>
      <c r="G46" s="37"/>
      <c r="H46" s="37" t="s">
        <v>46</v>
      </c>
      <c r="I46" s="37" t="s">
        <v>65</v>
      </c>
      <c r="J46" s="37" t="s">
        <v>11</v>
      </c>
      <c r="K46" s="37"/>
      <c r="L46" s="37" t="s">
        <v>48</v>
      </c>
      <c r="M46" s="37" t="s">
        <v>58</v>
      </c>
      <c r="N46" s="37" t="s">
        <v>173</v>
      </c>
      <c r="O46" s="36" t="s">
        <v>196</v>
      </c>
      <c r="P46" s="36" t="s">
        <v>69</v>
      </c>
      <c r="Q46" s="38" t="s">
        <v>293</v>
      </c>
    </row>
    <row r="47" spans="1:17">
      <c r="A47" s="4">
        <f t="shared" si="0"/>
        <v>46</v>
      </c>
      <c r="B47" s="3" t="s">
        <v>62</v>
      </c>
      <c r="D47" s="36" t="s">
        <v>79</v>
      </c>
      <c r="E47" s="37" t="s">
        <v>78</v>
      </c>
      <c r="F47" s="37">
        <v>1950</v>
      </c>
      <c r="G47" s="37"/>
      <c r="H47" s="37" t="s">
        <v>46</v>
      </c>
      <c r="I47" s="37" t="s">
        <v>65</v>
      </c>
      <c r="J47" s="37" t="s">
        <v>11</v>
      </c>
      <c r="K47" s="37"/>
      <c r="L47" s="37" t="s">
        <v>48</v>
      </c>
      <c r="M47" s="37" t="s">
        <v>58</v>
      </c>
      <c r="N47" s="37" t="s">
        <v>173</v>
      </c>
      <c r="O47" s="36" t="s">
        <v>196</v>
      </c>
      <c r="P47" s="36" t="s">
        <v>69</v>
      </c>
      <c r="Q47" s="38" t="s">
        <v>293</v>
      </c>
    </row>
    <row r="48" spans="1:17" ht="12" customHeight="1">
      <c r="A48" s="4">
        <f t="shared" si="0"/>
        <v>47</v>
      </c>
      <c r="B48" s="3" t="s">
        <v>62</v>
      </c>
      <c r="D48" s="36" t="s">
        <v>87</v>
      </c>
      <c r="E48" s="37" t="s">
        <v>84</v>
      </c>
      <c r="F48" s="37">
        <v>1950</v>
      </c>
      <c r="G48" s="37"/>
      <c r="H48" s="37" t="s">
        <v>46</v>
      </c>
      <c r="I48" s="37" t="s">
        <v>65</v>
      </c>
      <c r="J48" s="37" t="s">
        <v>11</v>
      </c>
      <c r="K48" s="37"/>
      <c r="L48" s="37" t="s">
        <v>48</v>
      </c>
      <c r="M48" s="37" t="s">
        <v>58</v>
      </c>
      <c r="N48" s="37" t="s">
        <v>173</v>
      </c>
      <c r="O48" s="36" t="s">
        <v>196</v>
      </c>
      <c r="P48" s="36" t="s">
        <v>69</v>
      </c>
      <c r="Q48" s="38" t="s">
        <v>293</v>
      </c>
    </row>
    <row r="49" spans="1:17">
      <c r="A49" s="4">
        <f t="shared" si="0"/>
        <v>48</v>
      </c>
      <c r="B49" s="3" t="s">
        <v>62</v>
      </c>
      <c r="D49" s="36" t="s">
        <v>134</v>
      </c>
      <c r="E49" s="37" t="s">
        <v>133</v>
      </c>
      <c r="F49" s="37">
        <v>1950</v>
      </c>
      <c r="G49" s="37"/>
      <c r="H49" s="37" t="s">
        <v>46</v>
      </c>
      <c r="I49" s="37" t="s">
        <v>11</v>
      </c>
      <c r="J49" s="37" t="s">
        <v>46</v>
      </c>
      <c r="K49" s="37"/>
      <c r="L49" s="37" t="s">
        <v>48</v>
      </c>
      <c r="M49" s="37" t="s">
        <v>58</v>
      </c>
      <c r="N49" s="37" t="s">
        <v>173</v>
      </c>
      <c r="O49" s="36" t="s">
        <v>196</v>
      </c>
      <c r="P49" s="36" t="s">
        <v>69</v>
      </c>
      <c r="Q49" s="38" t="s">
        <v>293</v>
      </c>
    </row>
    <row r="50" spans="1:17">
      <c r="A50" s="4">
        <f t="shared" si="0"/>
        <v>49</v>
      </c>
      <c r="B50" s="3" t="s">
        <v>62</v>
      </c>
      <c r="D50" s="36" t="s">
        <v>89</v>
      </c>
      <c r="E50" s="37" t="s">
        <v>88</v>
      </c>
      <c r="F50" s="37">
        <v>1950</v>
      </c>
      <c r="G50" s="37"/>
      <c r="H50" s="37" t="s">
        <v>46</v>
      </c>
      <c r="I50" s="37" t="s">
        <v>11</v>
      </c>
      <c r="J50" s="37" t="s">
        <v>46</v>
      </c>
      <c r="K50" s="37"/>
      <c r="L50" s="37" t="s">
        <v>44</v>
      </c>
      <c r="M50" s="37" t="s">
        <v>58</v>
      </c>
      <c r="N50" s="37" t="s">
        <v>173</v>
      </c>
      <c r="O50" s="36" t="s">
        <v>196</v>
      </c>
      <c r="P50" s="36" t="s">
        <v>69</v>
      </c>
      <c r="Q50" s="38" t="s">
        <v>293</v>
      </c>
    </row>
    <row r="51" spans="1:17">
      <c r="A51" s="4">
        <f t="shared" si="0"/>
        <v>50</v>
      </c>
      <c r="B51" s="3" t="s">
        <v>62</v>
      </c>
      <c r="D51" s="36" t="s">
        <v>81</v>
      </c>
      <c r="E51" s="37" t="s">
        <v>80</v>
      </c>
      <c r="F51" s="37">
        <v>1950</v>
      </c>
      <c r="G51" s="37"/>
      <c r="H51" s="37" t="s">
        <v>46</v>
      </c>
      <c r="I51" s="37" t="s">
        <v>11</v>
      </c>
      <c r="J51" s="37" t="s">
        <v>46</v>
      </c>
      <c r="K51" s="37"/>
      <c r="L51" s="37" t="s">
        <v>48</v>
      </c>
      <c r="M51" s="37" t="s">
        <v>58</v>
      </c>
      <c r="N51" s="37" t="s">
        <v>173</v>
      </c>
      <c r="O51" s="36" t="s">
        <v>196</v>
      </c>
      <c r="P51" s="36" t="s">
        <v>69</v>
      </c>
      <c r="Q51" s="38" t="s">
        <v>293</v>
      </c>
    </row>
    <row r="52" spans="1:17">
      <c r="A52" s="4">
        <f t="shared" si="0"/>
        <v>51</v>
      </c>
      <c r="B52" s="3" t="s">
        <v>62</v>
      </c>
      <c r="D52" s="36" t="s">
        <v>70</v>
      </c>
      <c r="E52" s="37" t="s">
        <v>67</v>
      </c>
      <c r="F52" s="37">
        <v>1950</v>
      </c>
      <c r="G52" s="37">
        <v>1953</v>
      </c>
      <c r="H52" s="37" t="s">
        <v>46</v>
      </c>
      <c r="I52" s="37" t="s">
        <v>65</v>
      </c>
      <c r="J52" s="37" t="s">
        <v>46</v>
      </c>
      <c r="K52" s="37"/>
      <c r="L52" s="37" t="s">
        <v>48</v>
      </c>
      <c r="M52" s="37" t="s">
        <v>58</v>
      </c>
      <c r="N52" s="37" t="s">
        <v>210</v>
      </c>
      <c r="O52" s="36" t="s">
        <v>196</v>
      </c>
      <c r="P52" s="36" t="s">
        <v>69</v>
      </c>
      <c r="Q52" s="38" t="s">
        <v>293</v>
      </c>
    </row>
    <row r="53" spans="1:17">
      <c r="A53" s="4">
        <f t="shared" si="0"/>
        <v>52</v>
      </c>
      <c r="B53" s="3" t="s">
        <v>62</v>
      </c>
      <c r="D53" s="36" t="s">
        <v>61</v>
      </c>
      <c r="E53" s="37" t="s">
        <v>71</v>
      </c>
      <c r="F53" s="37">
        <v>1950</v>
      </c>
      <c r="G53" s="37"/>
      <c r="H53" s="37" t="s">
        <v>46</v>
      </c>
      <c r="I53" s="37" t="s">
        <v>65</v>
      </c>
      <c r="J53" s="37" t="s">
        <v>11</v>
      </c>
      <c r="K53" s="37"/>
      <c r="L53" s="37" t="s">
        <v>48</v>
      </c>
      <c r="M53" s="37" t="s">
        <v>58</v>
      </c>
      <c r="N53" s="37" t="s">
        <v>173</v>
      </c>
      <c r="O53" s="36" t="s">
        <v>196</v>
      </c>
      <c r="P53" s="36" t="s">
        <v>69</v>
      </c>
      <c r="Q53" s="38" t="s">
        <v>293</v>
      </c>
    </row>
    <row r="54" spans="1:17">
      <c r="A54" s="4">
        <f t="shared" si="0"/>
        <v>53</v>
      </c>
      <c r="B54" s="3" t="s">
        <v>62</v>
      </c>
      <c r="D54" s="36" t="s">
        <v>83</v>
      </c>
      <c r="E54" s="37" t="s">
        <v>72</v>
      </c>
      <c r="F54" s="37">
        <v>1950</v>
      </c>
      <c r="G54" s="37">
        <v>1954</v>
      </c>
      <c r="H54" s="37" t="s">
        <v>46</v>
      </c>
      <c r="I54" s="37" t="s">
        <v>65</v>
      </c>
      <c r="J54" s="37" t="s">
        <v>11</v>
      </c>
      <c r="K54" s="37"/>
      <c r="L54" s="37" t="s">
        <v>48</v>
      </c>
      <c r="M54" s="37" t="s">
        <v>58</v>
      </c>
      <c r="N54" s="37" t="s">
        <v>210</v>
      </c>
      <c r="O54" s="36" t="s">
        <v>196</v>
      </c>
      <c r="P54" s="36" t="s">
        <v>69</v>
      </c>
      <c r="Q54" s="38" t="s">
        <v>293</v>
      </c>
    </row>
    <row r="55" spans="1:17">
      <c r="A55" s="4">
        <f t="shared" si="0"/>
        <v>54</v>
      </c>
      <c r="B55" s="3" t="s">
        <v>62</v>
      </c>
      <c r="D55" s="36" t="s">
        <v>75</v>
      </c>
      <c r="E55" s="37" t="s">
        <v>73</v>
      </c>
      <c r="F55" s="37">
        <v>1950</v>
      </c>
      <c r="G55" s="37"/>
      <c r="H55" s="37" t="s">
        <v>46</v>
      </c>
      <c r="I55" s="37" t="s">
        <v>11</v>
      </c>
      <c r="J55" s="37" t="s">
        <v>46</v>
      </c>
      <c r="K55" s="37"/>
      <c r="L55" s="37" t="s">
        <v>44</v>
      </c>
      <c r="M55" s="37" t="s">
        <v>58</v>
      </c>
      <c r="N55" s="35" t="s">
        <v>173</v>
      </c>
      <c r="O55" s="36" t="s">
        <v>196</v>
      </c>
      <c r="P55" s="38" t="s">
        <v>69</v>
      </c>
      <c r="Q55" s="38" t="s">
        <v>293</v>
      </c>
    </row>
    <row r="56" spans="1:17">
      <c r="A56" s="4">
        <f t="shared" si="0"/>
        <v>55</v>
      </c>
      <c r="B56" s="3" t="s">
        <v>62</v>
      </c>
      <c r="D56" s="36" t="s">
        <v>76</v>
      </c>
      <c r="E56" s="37" t="s">
        <v>82</v>
      </c>
      <c r="F56" s="37">
        <v>1950</v>
      </c>
      <c r="G56" s="37">
        <v>1951</v>
      </c>
      <c r="H56" s="37" t="s">
        <v>46</v>
      </c>
      <c r="I56" s="37" t="s">
        <v>11</v>
      </c>
      <c r="J56" s="37" t="s">
        <v>46</v>
      </c>
      <c r="K56" s="37"/>
      <c r="L56" s="37" t="s">
        <v>48</v>
      </c>
      <c r="M56" s="37" t="s">
        <v>58</v>
      </c>
      <c r="N56" s="35" t="s">
        <v>173</v>
      </c>
      <c r="O56" s="36" t="s">
        <v>196</v>
      </c>
      <c r="P56" s="38" t="s">
        <v>69</v>
      </c>
      <c r="Q56" s="38" t="s">
        <v>293</v>
      </c>
    </row>
    <row r="57" spans="1:17">
      <c r="A57" s="4">
        <f t="shared" si="0"/>
        <v>56</v>
      </c>
      <c r="B57" s="3" t="s">
        <v>62</v>
      </c>
      <c r="D57" s="41" t="s">
        <v>77</v>
      </c>
      <c r="E57" s="37" t="s">
        <v>74</v>
      </c>
      <c r="F57" s="37">
        <v>1950</v>
      </c>
      <c r="G57" s="37">
        <v>1957</v>
      </c>
      <c r="H57" s="37" t="s">
        <v>46</v>
      </c>
      <c r="I57" s="37" t="s">
        <v>65</v>
      </c>
      <c r="J57" s="37" t="s">
        <v>46</v>
      </c>
      <c r="K57" s="37"/>
      <c r="L57" s="37" t="s">
        <v>48</v>
      </c>
      <c r="M57" s="37" t="s">
        <v>58</v>
      </c>
      <c r="N57" s="35" t="s">
        <v>171</v>
      </c>
      <c r="O57" s="36" t="s">
        <v>196</v>
      </c>
      <c r="P57" s="38" t="s">
        <v>69</v>
      </c>
      <c r="Q57" s="38" t="s">
        <v>293</v>
      </c>
    </row>
    <row r="58" spans="1:17">
      <c r="A58" s="4">
        <f t="shared" si="0"/>
        <v>57</v>
      </c>
      <c r="B58" s="3" t="s">
        <v>241</v>
      </c>
      <c r="D58" s="36" t="s">
        <v>130</v>
      </c>
      <c r="E58" s="37" t="s">
        <v>50</v>
      </c>
      <c r="F58" s="37">
        <v>1950</v>
      </c>
      <c r="G58" s="37">
        <v>1951</v>
      </c>
      <c r="H58" s="37" t="s">
        <v>46</v>
      </c>
      <c r="I58" s="37" t="s">
        <v>11</v>
      </c>
      <c r="J58" s="37" t="s">
        <v>46</v>
      </c>
      <c r="K58" s="37"/>
      <c r="L58" s="37" t="s">
        <v>48</v>
      </c>
      <c r="M58" s="37" t="s">
        <v>58</v>
      </c>
      <c r="N58" s="35" t="s">
        <v>173</v>
      </c>
      <c r="O58" s="70" t="s">
        <v>241</v>
      </c>
      <c r="P58" s="6" t="s">
        <v>11</v>
      </c>
      <c r="Q58" s="6" t="s">
        <v>242</v>
      </c>
    </row>
    <row r="59" spans="1:17">
      <c r="E59" s="33"/>
      <c r="F59" s="18"/>
      <c r="K59" s="4"/>
    </row>
    <row r="60" spans="1:17">
      <c r="D60" s="19" t="s">
        <v>0</v>
      </c>
      <c r="E60" s="34">
        <f>SUBTOTAL(3,E2:E58)</f>
        <v>57</v>
      </c>
      <c r="F60" s="1"/>
      <c r="G60" s="1"/>
      <c r="I60" s="4" t="s">
        <v>11</v>
      </c>
      <c r="J60" s="4" t="s">
        <v>11</v>
      </c>
      <c r="K60" s="38" t="s">
        <v>11</v>
      </c>
    </row>
    <row r="61" spans="1:17">
      <c r="D61" s="19"/>
      <c r="E61" s="34" t="s">
        <v>11</v>
      </c>
      <c r="F61" s="1"/>
      <c r="G61" s="1"/>
      <c r="K61" s="39" t="s">
        <v>11</v>
      </c>
    </row>
    <row r="62" spans="1:17">
      <c r="K62" s="39"/>
    </row>
    <row r="63" spans="1:17">
      <c r="K63" s="39"/>
    </row>
  </sheetData>
  <autoFilter ref="B1:P58"/>
  <hyperlinks>
    <hyperlink ref="D57" r:id="rId1"/>
  </hyperlinks>
  <pageMargins left="0.39370078740157483" right="0.39370078740157483" top="0.59055118110236227" bottom="0.39370078740157483" header="0.51181102362204722" footer="0.31496062992125984"/>
  <pageSetup paperSize="9" orientation="landscape" r:id="rId2"/>
  <headerFooter alignWithMargins="0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>
  <dimension ref="A1:R30"/>
  <sheetViews>
    <sheetView tabSelected="1" zoomScale="110" zoomScaleNormal="110" workbookViewId="0">
      <pane ySplit="1" topLeftCell="A2" activePane="bottomLeft" state="frozen"/>
      <selection pane="bottomLeft" activeCell="D27" sqref="D27"/>
    </sheetView>
  </sheetViews>
  <sheetFormatPr baseColWidth="10" defaultColWidth="11.42578125" defaultRowHeight="12"/>
  <cols>
    <col min="1" max="1" width="4" style="4" bestFit="1" customWidth="1"/>
    <col min="2" max="2" width="13.85546875" style="3" customWidth="1"/>
    <col min="3" max="3" width="3.7109375" style="4" customWidth="1"/>
    <col min="4" max="4" width="37.140625" style="8" customWidth="1"/>
    <col min="5" max="5" width="9.140625" style="18" customWidth="1"/>
    <col min="6" max="9" width="4.42578125" style="4" customWidth="1"/>
    <col min="10" max="10" width="4.42578125" style="1" customWidth="1"/>
    <col min="11" max="14" width="4.42578125" style="4" customWidth="1"/>
    <col min="15" max="15" width="8" style="4" customWidth="1"/>
    <col min="16" max="16" width="21" style="6" customWidth="1"/>
    <col min="17" max="17" width="16.28515625" style="6" customWidth="1"/>
    <col min="18" max="18" width="24.28515625" style="6" customWidth="1"/>
    <col min="19" max="16384" width="11.42578125" style="3"/>
  </cols>
  <sheetData>
    <row r="1" spans="1:18" ht="56.25" customHeight="1">
      <c r="A1" s="42" t="s">
        <v>43</v>
      </c>
      <c r="B1" s="43" t="s">
        <v>237</v>
      </c>
      <c r="C1" s="44" t="s">
        <v>188</v>
      </c>
      <c r="D1" s="43" t="s">
        <v>284</v>
      </c>
      <c r="E1" s="45" t="s">
        <v>55</v>
      </c>
      <c r="F1" s="46" t="s">
        <v>21</v>
      </c>
      <c r="G1" s="44" t="s">
        <v>47</v>
      </c>
      <c r="H1" s="44" t="s">
        <v>45</v>
      </c>
      <c r="I1" s="44" t="s">
        <v>64</v>
      </c>
      <c r="J1" s="44" t="s">
        <v>155</v>
      </c>
      <c r="K1" s="44" t="s">
        <v>42</v>
      </c>
      <c r="L1" s="44" t="s">
        <v>264</v>
      </c>
      <c r="M1" s="44" t="s">
        <v>57</v>
      </c>
      <c r="N1" s="44" t="s">
        <v>131</v>
      </c>
      <c r="O1" s="42" t="s">
        <v>42</v>
      </c>
      <c r="P1" s="47" t="s">
        <v>233</v>
      </c>
      <c r="Q1" s="48" t="s">
        <v>288</v>
      </c>
      <c r="R1" s="47" t="s">
        <v>287</v>
      </c>
    </row>
    <row r="2" spans="1:18">
      <c r="A2" s="4">
        <v>1</v>
      </c>
      <c r="B2" s="3" t="s">
        <v>62</v>
      </c>
      <c r="D2" s="36" t="s">
        <v>281</v>
      </c>
      <c r="E2" s="18" t="s">
        <v>258</v>
      </c>
      <c r="F2" s="4">
        <v>1955</v>
      </c>
      <c r="G2" s="4">
        <v>1957</v>
      </c>
      <c r="H2" s="4" t="s">
        <v>59</v>
      </c>
      <c r="I2" s="4" t="s">
        <v>46</v>
      </c>
      <c r="J2" s="35" t="s">
        <v>58</v>
      </c>
      <c r="K2" s="4" t="s">
        <v>44</v>
      </c>
      <c r="L2" s="4" t="s">
        <v>58</v>
      </c>
      <c r="M2" s="4" t="s">
        <v>58</v>
      </c>
      <c r="N2" s="4" t="s">
        <v>173</v>
      </c>
      <c r="O2" s="4" t="s">
        <v>266</v>
      </c>
      <c r="P2" s="6" t="s">
        <v>144</v>
      </c>
      <c r="Q2" s="6" t="s">
        <v>193</v>
      </c>
      <c r="R2" s="71" t="s">
        <v>285</v>
      </c>
    </row>
    <row r="3" spans="1:18">
      <c r="A3" s="4">
        <f t="shared" ref="A3:A9" si="0">A2+1</f>
        <v>2</v>
      </c>
      <c r="B3" s="3" t="s">
        <v>62</v>
      </c>
      <c r="D3" s="36" t="s">
        <v>286</v>
      </c>
      <c r="E3" s="18" t="s">
        <v>278</v>
      </c>
      <c r="F3" s="4">
        <v>1955</v>
      </c>
      <c r="H3" s="4" t="s">
        <v>59</v>
      </c>
      <c r="I3" s="4" t="s">
        <v>46</v>
      </c>
      <c r="J3" s="35" t="s">
        <v>58</v>
      </c>
      <c r="K3" s="4" t="s">
        <v>44</v>
      </c>
      <c r="L3" s="4" t="s">
        <v>58</v>
      </c>
      <c r="M3" s="4" t="s">
        <v>58</v>
      </c>
      <c r="N3" s="4" t="s">
        <v>173</v>
      </c>
      <c r="O3" s="4" t="s">
        <v>266</v>
      </c>
      <c r="P3" s="6" t="s">
        <v>144</v>
      </c>
      <c r="Q3" s="6" t="s">
        <v>193</v>
      </c>
      <c r="R3" s="71" t="s">
        <v>285</v>
      </c>
    </row>
    <row r="4" spans="1:18">
      <c r="A4" s="4">
        <f t="shared" si="0"/>
        <v>3</v>
      </c>
      <c r="B4" s="3" t="s">
        <v>62</v>
      </c>
      <c r="D4" s="36" t="s">
        <v>201</v>
      </c>
      <c r="E4" s="18" t="s">
        <v>200</v>
      </c>
      <c r="F4" s="4">
        <v>1955</v>
      </c>
      <c r="G4" s="4">
        <v>1959</v>
      </c>
      <c r="H4" s="4" t="s">
        <v>59</v>
      </c>
      <c r="I4" s="4" t="s">
        <v>46</v>
      </c>
      <c r="J4" s="35" t="s">
        <v>58</v>
      </c>
      <c r="K4" s="4" t="s">
        <v>48</v>
      </c>
      <c r="L4" s="4" t="s">
        <v>58</v>
      </c>
      <c r="M4" s="4" t="s">
        <v>58</v>
      </c>
      <c r="N4" s="4" t="s">
        <v>173</v>
      </c>
      <c r="O4" s="4" t="s">
        <v>266</v>
      </c>
      <c r="P4" s="6" t="s">
        <v>144</v>
      </c>
      <c r="Q4" s="6" t="s">
        <v>193</v>
      </c>
      <c r="R4" s="71" t="s">
        <v>285</v>
      </c>
    </row>
    <row r="5" spans="1:18">
      <c r="A5" s="4">
        <f t="shared" si="0"/>
        <v>4</v>
      </c>
      <c r="B5" s="3" t="s">
        <v>62</v>
      </c>
      <c r="C5" s="4" t="s">
        <v>11</v>
      </c>
      <c r="D5" s="36" t="s">
        <v>151</v>
      </c>
      <c r="E5" s="18" t="s">
        <v>150</v>
      </c>
      <c r="F5" s="4">
        <v>1955</v>
      </c>
      <c r="H5" s="4" t="s">
        <v>59</v>
      </c>
      <c r="I5" s="4" t="s">
        <v>46</v>
      </c>
      <c r="J5" s="35" t="s">
        <v>58</v>
      </c>
      <c r="K5" s="4" t="s">
        <v>48</v>
      </c>
      <c r="L5" s="4" t="s">
        <v>58</v>
      </c>
      <c r="M5" s="4" t="s">
        <v>58</v>
      </c>
      <c r="N5" s="4" t="s">
        <v>173</v>
      </c>
      <c r="O5" s="4" t="s">
        <v>266</v>
      </c>
      <c r="P5" s="6" t="s">
        <v>144</v>
      </c>
      <c r="Q5" s="6" t="s">
        <v>193</v>
      </c>
      <c r="R5" s="71" t="s">
        <v>285</v>
      </c>
    </row>
    <row r="6" spans="1:18">
      <c r="A6" s="4">
        <f t="shared" si="0"/>
        <v>5</v>
      </c>
      <c r="B6" s="3" t="s">
        <v>62</v>
      </c>
      <c r="D6" s="36" t="s">
        <v>282</v>
      </c>
      <c r="E6" s="18" t="s">
        <v>279</v>
      </c>
      <c r="F6" s="4">
        <v>1955</v>
      </c>
      <c r="H6" s="4" t="s">
        <v>59</v>
      </c>
      <c r="I6" s="4" t="s">
        <v>46</v>
      </c>
      <c r="J6" s="35" t="s">
        <v>58</v>
      </c>
      <c r="K6" s="4" t="s">
        <v>48</v>
      </c>
      <c r="L6" s="4" t="s">
        <v>58</v>
      </c>
      <c r="M6" s="4" t="s">
        <v>58</v>
      </c>
      <c r="N6" s="4" t="s">
        <v>173</v>
      </c>
      <c r="O6" s="4" t="s">
        <v>266</v>
      </c>
      <c r="P6" s="6" t="s">
        <v>144</v>
      </c>
      <c r="Q6" s="6" t="s">
        <v>193</v>
      </c>
      <c r="R6" s="71" t="s">
        <v>285</v>
      </c>
    </row>
    <row r="7" spans="1:18">
      <c r="A7" s="4">
        <f t="shared" si="0"/>
        <v>6</v>
      </c>
      <c r="B7" s="3" t="s">
        <v>62</v>
      </c>
      <c r="D7" s="36" t="s">
        <v>289</v>
      </c>
      <c r="E7" s="18" t="s">
        <v>280</v>
      </c>
      <c r="F7" s="4">
        <v>1955</v>
      </c>
      <c r="H7" s="4" t="s">
        <v>59</v>
      </c>
      <c r="I7" s="4" t="s">
        <v>46</v>
      </c>
      <c r="J7" s="35" t="s">
        <v>58</v>
      </c>
      <c r="K7" s="4" t="s">
        <v>48</v>
      </c>
      <c r="L7" s="4" t="s">
        <v>58</v>
      </c>
      <c r="M7" s="4" t="s">
        <v>58</v>
      </c>
      <c r="N7" s="4" t="s">
        <v>173</v>
      </c>
      <c r="O7" s="4" t="s">
        <v>266</v>
      </c>
      <c r="P7" s="6" t="s">
        <v>144</v>
      </c>
      <c r="Q7" s="6" t="s">
        <v>193</v>
      </c>
      <c r="R7" s="71" t="s">
        <v>285</v>
      </c>
    </row>
    <row r="8" spans="1:18">
      <c r="A8" s="4">
        <f t="shared" si="0"/>
        <v>7</v>
      </c>
      <c r="B8" s="3" t="s">
        <v>62</v>
      </c>
      <c r="D8" s="41" t="s">
        <v>147</v>
      </c>
      <c r="E8" s="18" t="s">
        <v>148</v>
      </c>
      <c r="F8" s="4">
        <v>1955</v>
      </c>
      <c r="H8" s="4" t="s">
        <v>59</v>
      </c>
      <c r="I8" s="4" t="s">
        <v>46</v>
      </c>
      <c r="J8" s="35" t="s">
        <v>58</v>
      </c>
      <c r="K8" s="4" t="s">
        <v>48</v>
      </c>
      <c r="L8" s="4" t="s">
        <v>58</v>
      </c>
      <c r="M8" s="4" t="s">
        <v>58</v>
      </c>
      <c r="N8" s="4" t="s">
        <v>173</v>
      </c>
      <c r="O8" s="4" t="s">
        <v>266</v>
      </c>
      <c r="P8" s="6" t="s">
        <v>144</v>
      </c>
      <c r="Q8" s="6" t="s">
        <v>263</v>
      </c>
      <c r="R8" s="71" t="s">
        <v>285</v>
      </c>
    </row>
    <row r="9" spans="1:18">
      <c r="A9" s="4">
        <f t="shared" si="0"/>
        <v>8</v>
      </c>
      <c r="B9" s="3" t="s">
        <v>62</v>
      </c>
      <c r="D9" s="41" t="s">
        <v>60</v>
      </c>
      <c r="E9" s="18" t="s">
        <v>149</v>
      </c>
      <c r="F9" s="4">
        <v>1955</v>
      </c>
      <c r="G9" s="4">
        <v>1960</v>
      </c>
      <c r="H9" s="4" t="s">
        <v>59</v>
      </c>
      <c r="I9" s="4" t="s">
        <v>46</v>
      </c>
      <c r="J9" s="35" t="s">
        <v>58</v>
      </c>
      <c r="K9" s="4" t="s">
        <v>48</v>
      </c>
      <c r="L9" s="4" t="s">
        <v>58</v>
      </c>
      <c r="M9" s="4" t="s">
        <v>58</v>
      </c>
      <c r="N9" s="4" t="s">
        <v>173</v>
      </c>
      <c r="O9" s="4" t="s">
        <v>266</v>
      </c>
      <c r="P9" s="6" t="s">
        <v>144</v>
      </c>
      <c r="Q9" s="6" t="s">
        <v>193</v>
      </c>
      <c r="R9" s="71" t="s">
        <v>285</v>
      </c>
    </row>
    <row r="10" spans="1:18">
      <c r="A10" s="4">
        <f t="shared" ref="A10:A21" si="1">A9+1</f>
        <v>9</v>
      </c>
      <c r="B10" s="3" t="s">
        <v>62</v>
      </c>
      <c r="D10" s="41" t="s">
        <v>60</v>
      </c>
      <c r="E10" s="18" t="s">
        <v>192</v>
      </c>
      <c r="F10" s="4">
        <v>1955</v>
      </c>
      <c r="H10" s="4" t="s">
        <v>59</v>
      </c>
      <c r="I10" s="4" t="s">
        <v>46</v>
      </c>
      <c r="J10" s="35" t="s">
        <v>58</v>
      </c>
      <c r="K10" s="4" t="s">
        <v>44</v>
      </c>
      <c r="L10" s="4" t="s">
        <v>58</v>
      </c>
      <c r="M10" s="4" t="s">
        <v>58</v>
      </c>
      <c r="N10" s="4" t="s">
        <v>171</v>
      </c>
      <c r="O10" s="4" t="s">
        <v>266</v>
      </c>
      <c r="P10" s="6" t="s">
        <v>144</v>
      </c>
      <c r="Q10" s="6" t="s">
        <v>193</v>
      </c>
    </row>
    <row r="11" spans="1:18">
      <c r="A11" s="4">
        <f t="shared" si="1"/>
        <v>10</v>
      </c>
      <c r="B11" s="3" t="s">
        <v>62</v>
      </c>
      <c r="D11" s="36" t="s">
        <v>262</v>
      </c>
      <c r="E11" s="18" t="s">
        <v>259</v>
      </c>
      <c r="F11" s="4">
        <v>1955</v>
      </c>
      <c r="G11" s="4">
        <v>1956</v>
      </c>
      <c r="H11" s="4" t="s">
        <v>59</v>
      </c>
      <c r="I11" s="4" t="s">
        <v>46</v>
      </c>
      <c r="J11" s="35" t="s">
        <v>58</v>
      </c>
      <c r="K11" s="4" t="s">
        <v>48</v>
      </c>
      <c r="L11" s="4" t="s">
        <v>58</v>
      </c>
      <c r="M11" s="4" t="s">
        <v>58</v>
      </c>
      <c r="N11" s="4" t="s">
        <v>210</v>
      </c>
      <c r="P11" s="6" t="s">
        <v>144</v>
      </c>
      <c r="Q11" s="6" t="s">
        <v>193</v>
      </c>
    </row>
    <row r="12" spans="1:18">
      <c r="A12" s="4">
        <f t="shared" si="1"/>
        <v>11</v>
      </c>
      <c r="B12" s="3" t="s">
        <v>62</v>
      </c>
      <c r="D12" s="41" t="s">
        <v>60</v>
      </c>
      <c r="E12" s="18" t="s">
        <v>153</v>
      </c>
      <c r="F12" s="4">
        <v>1955</v>
      </c>
      <c r="H12" s="4" t="s">
        <v>59</v>
      </c>
      <c r="I12" s="4" t="s">
        <v>46</v>
      </c>
      <c r="J12" s="35" t="s">
        <v>58</v>
      </c>
      <c r="K12" s="4" t="s">
        <v>48</v>
      </c>
      <c r="L12" s="4" t="s">
        <v>265</v>
      </c>
      <c r="M12" s="4" t="s">
        <v>58</v>
      </c>
      <c r="N12" s="4" t="s">
        <v>171</v>
      </c>
      <c r="O12" s="4" t="s">
        <v>267</v>
      </c>
      <c r="P12" s="6" t="s">
        <v>166</v>
      </c>
    </row>
    <row r="13" spans="1:18">
      <c r="A13" s="4">
        <f t="shared" si="1"/>
        <v>12</v>
      </c>
      <c r="B13" s="3" t="s">
        <v>62</v>
      </c>
      <c r="D13" s="41" t="s">
        <v>60</v>
      </c>
      <c r="E13" s="18" t="s">
        <v>187</v>
      </c>
      <c r="F13" s="4">
        <v>1955</v>
      </c>
      <c r="H13" s="4" t="s">
        <v>59</v>
      </c>
      <c r="I13" s="4" t="s">
        <v>46</v>
      </c>
      <c r="J13" s="35" t="s">
        <v>58</v>
      </c>
      <c r="K13" s="4" t="s">
        <v>44</v>
      </c>
      <c r="L13" s="4" t="s">
        <v>265</v>
      </c>
      <c r="M13" s="4" t="s">
        <v>58</v>
      </c>
      <c r="N13" s="4" t="s">
        <v>171</v>
      </c>
      <c r="O13" s="4" t="s">
        <v>267</v>
      </c>
      <c r="P13" s="6" t="s">
        <v>166</v>
      </c>
    </row>
    <row r="14" spans="1:18">
      <c r="A14" s="4">
        <f t="shared" si="1"/>
        <v>13</v>
      </c>
      <c r="B14" s="3" t="s">
        <v>62</v>
      </c>
      <c r="D14" s="41" t="s">
        <v>183</v>
      </c>
      <c r="E14" s="18" t="s">
        <v>184</v>
      </c>
      <c r="F14" s="4">
        <v>1956</v>
      </c>
      <c r="H14" s="4" t="s">
        <v>59</v>
      </c>
      <c r="I14" s="4" t="s">
        <v>46</v>
      </c>
      <c r="J14" s="35" t="s">
        <v>58</v>
      </c>
      <c r="K14" s="4" t="s">
        <v>48</v>
      </c>
      <c r="L14" s="4" t="s">
        <v>265</v>
      </c>
      <c r="M14" s="4" t="s">
        <v>58</v>
      </c>
      <c r="N14" s="4" t="s">
        <v>171</v>
      </c>
      <c r="O14" s="4" t="s">
        <v>267</v>
      </c>
      <c r="P14" s="6" t="s">
        <v>166</v>
      </c>
    </row>
    <row r="15" spans="1:18">
      <c r="A15" s="4">
        <f t="shared" si="1"/>
        <v>14</v>
      </c>
      <c r="B15" s="3" t="s">
        <v>62</v>
      </c>
      <c r="C15" s="4">
        <f>A16</f>
        <v>15</v>
      </c>
      <c r="D15" s="36" t="s">
        <v>146</v>
      </c>
      <c r="E15" s="18" t="s">
        <v>145</v>
      </c>
      <c r="F15" s="4">
        <v>1955</v>
      </c>
      <c r="G15" s="4">
        <v>1960</v>
      </c>
      <c r="H15" s="4" t="s">
        <v>59</v>
      </c>
      <c r="I15" s="4" t="s">
        <v>46</v>
      </c>
      <c r="J15" s="35" t="s">
        <v>58</v>
      </c>
      <c r="K15" s="4" t="s">
        <v>44</v>
      </c>
      <c r="L15" s="4" t="s">
        <v>265</v>
      </c>
      <c r="M15" s="4" t="s">
        <v>58</v>
      </c>
      <c r="N15" s="4" t="s">
        <v>173</v>
      </c>
      <c r="O15" s="4" t="s">
        <v>267</v>
      </c>
      <c r="P15" s="6" t="s">
        <v>144</v>
      </c>
      <c r="Q15" s="6" t="s">
        <v>11</v>
      </c>
    </row>
    <row r="16" spans="1:18">
      <c r="A16" s="4">
        <f t="shared" si="1"/>
        <v>15</v>
      </c>
      <c r="B16" s="3" t="s">
        <v>62</v>
      </c>
      <c r="C16" s="4">
        <f>A15</f>
        <v>14</v>
      </c>
      <c r="D16" s="41" t="s">
        <v>146</v>
      </c>
      <c r="E16" s="18" t="s">
        <v>145</v>
      </c>
      <c r="F16" s="4">
        <v>1955</v>
      </c>
      <c r="H16" s="4" t="s">
        <v>59</v>
      </c>
      <c r="I16" s="4" t="s">
        <v>46</v>
      </c>
      <c r="J16" s="35" t="s">
        <v>58</v>
      </c>
      <c r="K16" s="4" t="s">
        <v>44</v>
      </c>
      <c r="L16" s="4" t="s">
        <v>265</v>
      </c>
      <c r="M16" s="4" t="s">
        <v>58</v>
      </c>
      <c r="N16" s="4" t="s">
        <v>171</v>
      </c>
      <c r="O16" s="4" t="s">
        <v>267</v>
      </c>
      <c r="P16" s="6" t="s">
        <v>166</v>
      </c>
    </row>
    <row r="17" spans="1:16">
      <c r="A17" s="4">
        <f t="shared" si="1"/>
        <v>16</v>
      </c>
      <c r="B17" s="3" t="s">
        <v>62</v>
      </c>
      <c r="D17" s="41" t="s">
        <v>162</v>
      </c>
      <c r="E17" s="18" t="s">
        <v>154</v>
      </c>
      <c r="F17" s="4">
        <v>1955</v>
      </c>
      <c r="H17" s="4" t="s">
        <v>59</v>
      </c>
      <c r="I17" s="4" t="s">
        <v>46</v>
      </c>
      <c r="J17" s="35" t="s">
        <v>58</v>
      </c>
      <c r="K17" s="4" t="s">
        <v>48</v>
      </c>
      <c r="L17" s="4" t="s">
        <v>265</v>
      </c>
      <c r="M17" s="4" t="s">
        <v>58</v>
      </c>
      <c r="N17" s="4" t="s">
        <v>171</v>
      </c>
      <c r="O17" s="4" t="s">
        <v>267</v>
      </c>
      <c r="P17" s="6" t="s">
        <v>166</v>
      </c>
    </row>
    <row r="18" spans="1:16">
      <c r="A18" s="4">
        <f t="shared" si="1"/>
        <v>17</v>
      </c>
      <c r="B18" s="3" t="s">
        <v>62</v>
      </c>
      <c r="D18" s="41" t="s">
        <v>186</v>
      </c>
      <c r="E18" s="18" t="s">
        <v>185</v>
      </c>
      <c r="F18" s="4">
        <v>1955</v>
      </c>
      <c r="H18" s="4" t="s">
        <v>59</v>
      </c>
      <c r="I18" s="4" t="s">
        <v>46</v>
      </c>
      <c r="J18" s="35" t="s">
        <v>58</v>
      </c>
      <c r="K18" s="4" t="s">
        <v>48</v>
      </c>
      <c r="L18" s="4" t="s">
        <v>265</v>
      </c>
      <c r="M18" s="4" t="s">
        <v>58</v>
      </c>
      <c r="N18" s="4" t="s">
        <v>171</v>
      </c>
      <c r="O18" s="4" t="s">
        <v>267</v>
      </c>
      <c r="P18" s="6" t="s">
        <v>166</v>
      </c>
    </row>
    <row r="19" spans="1:16">
      <c r="A19" s="67">
        <f t="shared" si="1"/>
        <v>18</v>
      </c>
      <c r="B19" s="72" t="s">
        <v>62</v>
      </c>
      <c r="C19" s="67"/>
      <c r="D19" s="41" t="s">
        <v>300</v>
      </c>
      <c r="E19" s="73" t="s">
        <v>299</v>
      </c>
      <c r="F19" s="67">
        <v>1955</v>
      </c>
      <c r="G19" s="67">
        <v>1960</v>
      </c>
      <c r="H19" s="67" t="s">
        <v>59</v>
      </c>
      <c r="I19" s="67" t="s">
        <v>46</v>
      </c>
      <c r="J19" s="74" t="s">
        <v>58</v>
      </c>
      <c r="K19" s="67" t="s">
        <v>48</v>
      </c>
      <c r="L19" s="67" t="s">
        <v>265</v>
      </c>
      <c r="M19" s="67" t="s">
        <v>58</v>
      </c>
      <c r="N19" s="67" t="s">
        <v>171</v>
      </c>
      <c r="O19" s="67" t="s">
        <v>267</v>
      </c>
      <c r="P19" s="75" t="s">
        <v>166</v>
      </c>
    </row>
    <row r="20" spans="1:16">
      <c r="A20" s="4">
        <f t="shared" si="1"/>
        <v>19</v>
      </c>
      <c r="B20" s="3" t="s">
        <v>62</v>
      </c>
      <c r="D20" s="41" t="s">
        <v>181</v>
      </c>
      <c r="E20" s="18" t="s">
        <v>182</v>
      </c>
      <c r="F20" s="4">
        <v>1955</v>
      </c>
      <c r="G20" s="4">
        <v>1962</v>
      </c>
      <c r="H20" s="4" t="s">
        <v>59</v>
      </c>
      <c r="I20" s="4" t="s">
        <v>46</v>
      </c>
      <c r="J20" s="35" t="s">
        <v>58</v>
      </c>
      <c r="K20" s="4" t="s">
        <v>48</v>
      </c>
      <c r="L20" s="4" t="s">
        <v>265</v>
      </c>
      <c r="M20" s="4" t="s">
        <v>58</v>
      </c>
      <c r="N20" s="4" t="s">
        <v>171</v>
      </c>
      <c r="O20" s="4" t="s">
        <v>267</v>
      </c>
      <c r="P20" s="6" t="s">
        <v>144</v>
      </c>
    </row>
    <row r="21" spans="1:16">
      <c r="A21" s="4">
        <f t="shared" si="1"/>
        <v>20</v>
      </c>
      <c r="B21" s="3" t="s">
        <v>62</v>
      </c>
      <c r="D21" s="36" t="s">
        <v>261</v>
      </c>
      <c r="E21" s="18" t="s">
        <v>260</v>
      </c>
      <c r="F21" s="4">
        <v>1955</v>
      </c>
      <c r="G21" s="4">
        <v>1959</v>
      </c>
      <c r="H21" s="4" t="s">
        <v>59</v>
      </c>
      <c r="I21" s="4" t="s">
        <v>46</v>
      </c>
      <c r="J21" s="35" t="s">
        <v>58</v>
      </c>
      <c r="K21" s="4" t="s">
        <v>48</v>
      </c>
      <c r="L21" s="4" t="s">
        <v>265</v>
      </c>
      <c r="M21" s="4" t="s">
        <v>58</v>
      </c>
      <c r="N21" s="4" t="s">
        <v>210</v>
      </c>
      <c r="O21" s="4" t="s">
        <v>267</v>
      </c>
      <c r="P21" s="6" t="s">
        <v>144</v>
      </c>
    </row>
    <row r="22" spans="1:16">
      <c r="J22" s="35"/>
    </row>
    <row r="23" spans="1:16">
      <c r="D23" s="19" t="s">
        <v>0</v>
      </c>
      <c r="E23" s="34">
        <f>SUBTOTAL(3,E2:E21)</f>
        <v>20</v>
      </c>
      <c r="F23" s="1"/>
      <c r="G23" s="1"/>
      <c r="I23" s="4" t="s">
        <v>11</v>
      </c>
      <c r="J23" s="35" t="s">
        <v>11</v>
      </c>
    </row>
    <row r="24" spans="1:16">
      <c r="D24" s="19"/>
      <c r="E24" s="34" t="s">
        <v>11</v>
      </c>
      <c r="F24" s="1"/>
      <c r="G24" s="1"/>
      <c r="J24" s="35" t="s">
        <v>11</v>
      </c>
    </row>
    <row r="25" spans="1:16">
      <c r="J25" s="35"/>
    </row>
    <row r="26" spans="1:16">
      <c r="J26" s="35"/>
    </row>
    <row r="27" spans="1:16">
      <c r="J27" s="4"/>
    </row>
    <row r="28" spans="1:16">
      <c r="J28" s="4"/>
    </row>
    <row r="29" spans="1:16">
      <c r="J29" s="4"/>
    </row>
    <row r="30" spans="1:16">
      <c r="J30" s="4"/>
    </row>
  </sheetData>
  <autoFilter ref="B1:P16"/>
  <hyperlinks>
    <hyperlink ref="D8" r:id="rId1"/>
    <hyperlink ref="D20" r:id="rId2"/>
    <hyperlink ref="D14" r:id="rId3"/>
    <hyperlink ref="D10" r:id="rId4"/>
    <hyperlink ref="D12" r:id="rId5"/>
    <hyperlink ref="D13" r:id="rId6"/>
    <hyperlink ref="D16" r:id="rId7"/>
    <hyperlink ref="D17" r:id="rId8"/>
    <hyperlink ref="D18" r:id="rId9"/>
    <hyperlink ref="D9" r:id="rId10"/>
    <hyperlink ref="D19" r:id="rId11"/>
  </hyperlinks>
  <pageMargins left="0.39370078740157483" right="0.39370078740157483" top="0.59055118110236227" bottom="0.39370078740157483" header="0.51181102362204722" footer="0.31496062992125984"/>
  <pageSetup paperSize="9" orientation="landscape" r:id="rId12"/>
  <headerFooter alignWithMargins="0"/>
  <legacy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6</vt:i4>
      </vt:variant>
    </vt:vector>
  </HeadingPairs>
  <TitlesOfParts>
    <vt:vector size="6" baseType="lpstr">
      <vt:lpstr>Gl L</vt:lpstr>
      <vt:lpstr>Om</vt:lpstr>
      <vt:lpstr>Oppdat</vt:lpstr>
      <vt:lpstr>Serier</vt:lpstr>
      <vt:lpstr>K 1949</vt:lpstr>
      <vt:lpstr>K 1955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2022-04-08T11:42:58Z</cp:lastPrinted>
  <dcterms:created xsi:type="dcterms:W3CDTF">2001-05-27T10:53:55Z</dcterms:created>
  <dcterms:modified xsi:type="dcterms:W3CDTF">2025-08-11T14:13:05Z</dcterms:modified>
</cp:coreProperties>
</file>